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30" windowWidth="28680" windowHeight="13080" tabRatio="532" activeTab="5"/>
  </bookViews>
  <sheets>
    <sheet name="Respostas Ofício 7 de 26.1.2017" sheetId="1" r:id="rId1"/>
    <sheet name="Meta 1 - 2016" sheetId="14" r:id="rId2"/>
    <sheet name="Meta 1 - 2015" sheetId="15" r:id="rId3"/>
    <sheet name="Meta 18" sheetId="3" r:id="rId4"/>
    <sheet name="Meta 18 - piso nacional" sheetId="12" r:id="rId5"/>
    <sheet name="Outros ofícios MPC" sheetId="13" r:id="rId6"/>
  </sheets>
  <definedNames>
    <definedName name="_xlnm._FilterDatabase" localSheetId="4" hidden="1">'Meta 18 - piso nacional'!$A$3:$D$402</definedName>
    <definedName name="_xlnm._FilterDatabase" localSheetId="0" hidden="1">'Respostas Ofício 7 de 26.1.2017'!$A$3:$R$402</definedName>
    <definedName name="_xlnm.Print_Titles" localSheetId="1">'Meta 1 - 2016'!$3:$3</definedName>
  </definedNames>
  <calcPr calcId="145621"/>
</workbook>
</file>

<file path=xl/calcChain.xml><?xml version="1.0" encoding="utf-8"?>
<calcChain xmlns="http://schemas.openxmlformats.org/spreadsheetml/2006/main">
  <c r="D402" i="15" l="1"/>
  <c r="D401" i="15"/>
  <c r="D400" i="15"/>
  <c r="D399" i="15"/>
  <c r="D398" i="15"/>
  <c r="D397" i="15"/>
  <c r="D396" i="15"/>
  <c r="D395" i="15"/>
  <c r="D394" i="15"/>
  <c r="D393" i="15"/>
  <c r="D392" i="15"/>
  <c r="D391" i="15"/>
  <c r="D390" i="15"/>
  <c r="D389" i="15"/>
  <c r="D388" i="15"/>
  <c r="D387" i="15"/>
  <c r="D386" i="15"/>
  <c r="D385" i="15"/>
  <c r="D384" i="15"/>
  <c r="D383" i="15"/>
  <c r="D382" i="15"/>
  <c r="D381" i="15"/>
  <c r="D380" i="15"/>
  <c r="D379" i="15"/>
  <c r="D378" i="15"/>
  <c r="D377" i="15"/>
  <c r="D376" i="15"/>
  <c r="D375" i="15"/>
  <c r="D374" i="15"/>
  <c r="D373" i="15"/>
  <c r="D372" i="15"/>
  <c r="D371" i="15"/>
  <c r="D370" i="15"/>
  <c r="D369" i="15"/>
  <c r="D368" i="15"/>
  <c r="D367" i="15"/>
  <c r="D366" i="15"/>
  <c r="D365" i="15"/>
  <c r="D364" i="15"/>
  <c r="D363" i="15"/>
  <c r="D362" i="15"/>
  <c r="D361" i="15"/>
  <c r="D360" i="15"/>
  <c r="D359" i="15"/>
  <c r="D358" i="15"/>
  <c r="D357" i="15"/>
  <c r="D356" i="15"/>
  <c r="D355" i="15"/>
  <c r="D354" i="15"/>
  <c r="D353" i="15"/>
  <c r="D352" i="15"/>
  <c r="D351" i="15"/>
  <c r="D350" i="15"/>
  <c r="D349" i="15"/>
  <c r="D348" i="15"/>
  <c r="D347" i="15"/>
  <c r="D346" i="15"/>
  <c r="D345" i="15"/>
  <c r="D344" i="15"/>
  <c r="D343" i="15"/>
  <c r="D342" i="15"/>
  <c r="D341" i="15"/>
  <c r="D340" i="15"/>
  <c r="D339" i="15"/>
  <c r="D338" i="15"/>
  <c r="D337" i="15"/>
  <c r="D336" i="15"/>
  <c r="D335" i="15"/>
  <c r="D334" i="15"/>
  <c r="D333" i="15"/>
  <c r="D332" i="15"/>
  <c r="D331" i="15"/>
  <c r="D330" i="15"/>
  <c r="D329" i="15"/>
  <c r="D328" i="15"/>
  <c r="D327" i="15"/>
  <c r="D326" i="15"/>
  <c r="D325" i="15"/>
  <c r="D324" i="15"/>
  <c r="D323" i="15"/>
  <c r="D322" i="15"/>
  <c r="D321" i="15"/>
  <c r="D320" i="15"/>
  <c r="D319" i="15"/>
  <c r="D318" i="15"/>
  <c r="D317" i="15"/>
  <c r="D316" i="15"/>
  <c r="D315" i="15"/>
  <c r="D314" i="15"/>
  <c r="D313" i="15"/>
  <c r="D312" i="15"/>
  <c r="D311" i="15"/>
  <c r="D310" i="15"/>
  <c r="D309" i="15"/>
  <c r="D308" i="15"/>
  <c r="D307" i="15"/>
  <c r="D306" i="15"/>
  <c r="D305" i="15"/>
  <c r="D304" i="15"/>
  <c r="D303" i="15"/>
  <c r="D302" i="15"/>
  <c r="D301" i="15"/>
  <c r="D300" i="15"/>
  <c r="D299" i="15"/>
  <c r="D298" i="15"/>
  <c r="D297" i="15"/>
  <c r="D296" i="15"/>
  <c r="D295" i="15"/>
  <c r="D294" i="15"/>
  <c r="D293" i="15"/>
  <c r="D292" i="15"/>
  <c r="D291" i="15"/>
  <c r="D290" i="15"/>
  <c r="D289" i="15"/>
  <c r="D288" i="15"/>
  <c r="D287" i="15"/>
  <c r="D286" i="15"/>
  <c r="D285" i="15"/>
  <c r="D284" i="15"/>
  <c r="D283" i="15"/>
  <c r="D282" i="15"/>
  <c r="D281" i="15"/>
  <c r="D280" i="15"/>
  <c r="D279" i="15"/>
  <c r="D278" i="15"/>
  <c r="D277" i="15"/>
  <c r="D276" i="15"/>
  <c r="D275" i="15"/>
  <c r="D274" i="15"/>
  <c r="D273" i="15"/>
  <c r="D272" i="15"/>
  <c r="D271" i="15"/>
  <c r="D270" i="15"/>
  <c r="D269" i="15"/>
  <c r="D268" i="15"/>
  <c r="D267" i="15"/>
  <c r="D266" i="15"/>
  <c r="D265" i="15"/>
  <c r="D264" i="15"/>
  <c r="D263" i="15"/>
  <c r="D262" i="15"/>
  <c r="D261" i="15"/>
  <c r="D260" i="15"/>
  <c r="D259" i="15"/>
  <c r="D258" i="15"/>
  <c r="D257" i="15"/>
  <c r="D256" i="15"/>
  <c r="D255" i="15"/>
  <c r="D254" i="15"/>
  <c r="D253" i="15"/>
  <c r="D252" i="15"/>
  <c r="D251" i="15"/>
  <c r="D250" i="15"/>
  <c r="D249" i="15"/>
  <c r="D248" i="15"/>
  <c r="D247" i="15"/>
  <c r="D246" i="15"/>
  <c r="D245" i="15"/>
  <c r="D244" i="15"/>
  <c r="D243" i="15"/>
  <c r="D242" i="15"/>
  <c r="D241" i="15"/>
  <c r="D240" i="15"/>
  <c r="D239" i="15"/>
  <c r="D238" i="15"/>
  <c r="D237" i="15"/>
  <c r="D236" i="15"/>
  <c r="D235" i="15"/>
  <c r="D234" i="15"/>
  <c r="D233" i="15"/>
  <c r="D232" i="15"/>
  <c r="D231" i="15"/>
  <c r="D230" i="15"/>
  <c r="D229" i="15"/>
  <c r="D228" i="15"/>
  <c r="D227" i="15"/>
  <c r="D226" i="15"/>
  <c r="D225" i="15"/>
  <c r="D224" i="15"/>
  <c r="D223" i="15"/>
  <c r="D222" i="15"/>
  <c r="D221" i="15"/>
  <c r="D220" i="15"/>
  <c r="D219" i="15"/>
  <c r="D218" i="15"/>
  <c r="D217" i="15"/>
  <c r="D216" i="15"/>
  <c r="D215" i="15"/>
  <c r="D214" i="15"/>
  <c r="D213" i="15"/>
  <c r="D212" i="15"/>
  <c r="D211" i="15"/>
  <c r="D210" i="15"/>
  <c r="D209" i="15"/>
  <c r="D208" i="15"/>
  <c r="D207" i="15"/>
  <c r="D206" i="15"/>
  <c r="D205" i="15"/>
  <c r="D204" i="15"/>
  <c r="D203" i="15"/>
  <c r="D202" i="15"/>
  <c r="D201" i="15"/>
  <c r="D200" i="15"/>
  <c r="D199" i="15"/>
  <c r="D198" i="15"/>
  <c r="D197" i="15"/>
  <c r="D196" i="15"/>
  <c r="D195" i="15"/>
  <c r="D194" i="15"/>
  <c r="D193" i="15"/>
  <c r="D192" i="15"/>
  <c r="D191" i="15"/>
  <c r="D190" i="15"/>
  <c r="D189" i="15"/>
  <c r="D188" i="15"/>
  <c r="D187" i="15"/>
  <c r="D186" i="15"/>
  <c r="D185" i="15"/>
  <c r="D184" i="15"/>
  <c r="D183" i="15"/>
  <c r="D182" i="15"/>
  <c r="D181" i="15"/>
  <c r="D180" i="15"/>
  <c r="D179" i="15"/>
  <c r="D178" i="15"/>
  <c r="D177" i="15"/>
  <c r="D176" i="15"/>
  <c r="D175" i="15"/>
  <c r="D174" i="15"/>
  <c r="D173" i="15"/>
  <c r="D172" i="15"/>
  <c r="D171" i="15"/>
  <c r="D170" i="15"/>
  <c r="D169" i="15"/>
  <c r="D168" i="15"/>
  <c r="D167" i="15"/>
  <c r="D166" i="15"/>
  <c r="D165" i="15"/>
  <c r="D164" i="15"/>
  <c r="D163" i="15"/>
  <c r="D162" i="15"/>
  <c r="D161" i="15"/>
  <c r="D160" i="15"/>
  <c r="D159" i="15"/>
  <c r="D158" i="15"/>
  <c r="D157" i="15"/>
  <c r="D156" i="15"/>
  <c r="D155" i="15"/>
  <c r="D154" i="15"/>
  <c r="D153" i="15"/>
  <c r="D152" i="15"/>
  <c r="D151" i="15"/>
  <c r="D150" i="15"/>
  <c r="D149" i="15"/>
  <c r="D148" i="15"/>
  <c r="D147" i="15"/>
  <c r="D146" i="15"/>
  <c r="D145" i="15"/>
  <c r="D144" i="15"/>
  <c r="D143" i="15"/>
  <c r="D142" i="15"/>
  <c r="D141" i="15"/>
  <c r="D140" i="15"/>
  <c r="D139" i="15"/>
  <c r="D138" i="15"/>
  <c r="D137" i="15"/>
  <c r="D136" i="15"/>
  <c r="D135" i="15"/>
  <c r="D134" i="15"/>
  <c r="D133" i="15"/>
  <c r="D132" i="15"/>
  <c r="D131" i="15"/>
  <c r="D130" i="15"/>
  <c r="D129" i="15"/>
  <c r="D128" i="15"/>
  <c r="D127" i="15"/>
  <c r="D126" i="15"/>
  <c r="D125" i="15"/>
  <c r="D124" i="15"/>
  <c r="D123" i="15"/>
  <c r="D122" i="15"/>
  <c r="D121" i="15"/>
  <c r="D120" i="15"/>
  <c r="D119" i="15"/>
  <c r="D118" i="15"/>
  <c r="D117" i="15"/>
  <c r="D116" i="15"/>
  <c r="D115" i="15"/>
  <c r="D114" i="15"/>
  <c r="D113" i="15"/>
  <c r="D112" i="15"/>
  <c r="D111" i="15"/>
  <c r="D110" i="15"/>
  <c r="D109" i="15"/>
  <c r="D108" i="15"/>
  <c r="D107" i="15"/>
  <c r="D106" i="15"/>
  <c r="D105" i="15"/>
  <c r="D104" i="15"/>
  <c r="D103" i="15"/>
  <c r="D102" i="15"/>
  <c r="D101" i="15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D86" i="15"/>
  <c r="D85" i="15"/>
  <c r="D84" i="15"/>
  <c r="D83" i="15"/>
  <c r="D82" i="15"/>
  <c r="D81" i="15"/>
  <c r="D80" i="15"/>
  <c r="D79" i="15"/>
  <c r="D78" i="15"/>
  <c r="D77" i="15"/>
  <c r="D76" i="15"/>
  <c r="D75" i="15"/>
  <c r="D74" i="15"/>
  <c r="D73" i="15"/>
  <c r="D72" i="15"/>
  <c r="D71" i="15"/>
  <c r="D70" i="15"/>
  <c r="D69" i="15"/>
  <c r="D68" i="15"/>
  <c r="D67" i="15"/>
  <c r="D66" i="15"/>
  <c r="D65" i="15"/>
  <c r="D64" i="15"/>
  <c r="D63" i="15"/>
  <c r="D62" i="15"/>
  <c r="D61" i="15"/>
  <c r="D60" i="15"/>
  <c r="D59" i="15"/>
  <c r="D58" i="15"/>
  <c r="D57" i="15"/>
  <c r="D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D7" i="15"/>
  <c r="D6" i="15"/>
  <c r="D5" i="15"/>
  <c r="D4" i="15"/>
  <c r="F5" i="14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48" i="14"/>
  <c r="F49" i="14"/>
  <c r="F50" i="14"/>
  <c r="F51" i="14"/>
  <c r="F52" i="14"/>
  <c r="F53" i="14"/>
  <c r="F54" i="14"/>
  <c r="F55" i="14"/>
  <c r="F56" i="14"/>
  <c r="F57" i="14"/>
  <c r="F58" i="14"/>
  <c r="F59" i="14"/>
  <c r="F60" i="14"/>
  <c r="F61" i="14"/>
  <c r="F62" i="14"/>
  <c r="F63" i="14"/>
  <c r="F64" i="14"/>
  <c r="F65" i="14"/>
  <c r="F66" i="14"/>
  <c r="F67" i="14"/>
  <c r="F68" i="14"/>
  <c r="F69" i="14"/>
  <c r="F70" i="14"/>
  <c r="F71" i="14"/>
  <c r="F72" i="14"/>
  <c r="F73" i="14"/>
  <c r="F74" i="14"/>
  <c r="F75" i="14"/>
  <c r="F76" i="14"/>
  <c r="F77" i="14"/>
  <c r="F78" i="14"/>
  <c r="F79" i="14"/>
  <c r="F80" i="14"/>
  <c r="F81" i="14"/>
  <c r="F82" i="14"/>
  <c r="F83" i="14"/>
  <c r="F84" i="14"/>
  <c r="F85" i="14"/>
  <c r="F86" i="14"/>
  <c r="F87" i="14"/>
  <c r="F88" i="14"/>
  <c r="F89" i="14"/>
  <c r="F90" i="14"/>
  <c r="F91" i="14"/>
  <c r="F92" i="14"/>
  <c r="F93" i="14"/>
  <c r="F94" i="14"/>
  <c r="F95" i="14"/>
  <c r="F96" i="14"/>
  <c r="F97" i="14"/>
  <c r="F98" i="14"/>
  <c r="F99" i="14"/>
  <c r="F100" i="14"/>
  <c r="F101" i="14"/>
  <c r="F102" i="14"/>
  <c r="F103" i="14"/>
  <c r="F104" i="14"/>
  <c r="F105" i="14"/>
  <c r="F106" i="14"/>
  <c r="F107" i="14"/>
  <c r="F108" i="14"/>
  <c r="F109" i="14"/>
  <c r="F110" i="14"/>
  <c r="F111" i="14"/>
  <c r="F112" i="14"/>
  <c r="F113" i="14"/>
  <c r="F114" i="14"/>
  <c r="F115" i="14"/>
  <c r="F116" i="14"/>
  <c r="F117" i="14"/>
  <c r="F118" i="14"/>
  <c r="F119" i="14"/>
  <c r="F120" i="14"/>
  <c r="F121" i="14"/>
  <c r="F122" i="14"/>
  <c r="F123" i="14"/>
  <c r="F124" i="14"/>
  <c r="F125" i="14"/>
  <c r="F126" i="14"/>
  <c r="F127" i="14"/>
  <c r="F128" i="14"/>
  <c r="F129" i="14"/>
  <c r="F130" i="14"/>
  <c r="F131" i="14"/>
  <c r="F132" i="14"/>
  <c r="F133" i="14"/>
  <c r="F134" i="14"/>
  <c r="F135" i="14"/>
  <c r="F136" i="14"/>
  <c r="F137" i="14"/>
  <c r="F138" i="14"/>
  <c r="F139" i="14"/>
  <c r="F140" i="14"/>
  <c r="F141" i="14"/>
  <c r="F142" i="14"/>
  <c r="F143" i="14"/>
  <c r="F144" i="14"/>
  <c r="F145" i="14"/>
  <c r="F146" i="14"/>
  <c r="F147" i="14"/>
  <c r="F148" i="14"/>
  <c r="F149" i="14"/>
  <c r="F150" i="14"/>
  <c r="F151" i="14"/>
  <c r="F152" i="14"/>
  <c r="F153" i="14"/>
  <c r="F154" i="14"/>
  <c r="F155" i="14"/>
  <c r="F156" i="14"/>
  <c r="F157" i="14"/>
  <c r="F158" i="14"/>
  <c r="F159" i="14"/>
  <c r="F160" i="14"/>
  <c r="F161" i="14"/>
  <c r="F162" i="14"/>
  <c r="F163" i="14"/>
  <c r="F164" i="14"/>
  <c r="F165" i="14"/>
  <c r="F166" i="14"/>
  <c r="F167" i="14"/>
  <c r="F168" i="14"/>
  <c r="F169" i="14"/>
  <c r="F170" i="14"/>
  <c r="F171" i="14"/>
  <c r="F172" i="14"/>
  <c r="F173" i="14"/>
  <c r="F174" i="14"/>
  <c r="F175" i="14"/>
  <c r="F176" i="14"/>
  <c r="F177" i="14"/>
  <c r="F178" i="14"/>
  <c r="F179" i="14"/>
  <c r="F180" i="14"/>
  <c r="F181" i="14"/>
  <c r="F182" i="14"/>
  <c r="F183" i="14"/>
  <c r="F184" i="14"/>
  <c r="F185" i="14"/>
  <c r="F186" i="14"/>
  <c r="F187" i="14"/>
  <c r="F188" i="14"/>
  <c r="F189" i="14"/>
  <c r="F190" i="14"/>
  <c r="F191" i="14"/>
  <c r="F192" i="14"/>
  <c r="F193" i="14"/>
  <c r="F194" i="14"/>
  <c r="F195" i="14"/>
  <c r="F196" i="14"/>
  <c r="F197" i="14"/>
  <c r="F198" i="14"/>
  <c r="F199" i="14"/>
  <c r="F200" i="14"/>
  <c r="F201" i="14"/>
  <c r="F202" i="14"/>
  <c r="F203" i="14"/>
  <c r="F204" i="14"/>
  <c r="F205" i="14"/>
  <c r="F206" i="14"/>
  <c r="F207" i="14"/>
  <c r="F208" i="14"/>
  <c r="F209" i="14"/>
  <c r="F210" i="14"/>
  <c r="F211" i="14"/>
  <c r="F212" i="14"/>
  <c r="F213" i="14"/>
  <c r="F214" i="14"/>
  <c r="F215" i="14"/>
  <c r="F216" i="14"/>
  <c r="F217" i="14"/>
  <c r="F218" i="14"/>
  <c r="F219" i="14"/>
  <c r="F220" i="14"/>
  <c r="F221" i="14"/>
  <c r="F222" i="14"/>
  <c r="F223" i="14"/>
  <c r="F224" i="14"/>
  <c r="F225" i="14"/>
  <c r="F226" i="14"/>
  <c r="F227" i="14"/>
  <c r="F228" i="14"/>
  <c r="F229" i="14"/>
  <c r="F230" i="14"/>
  <c r="F231" i="14"/>
  <c r="F232" i="14"/>
  <c r="F233" i="14"/>
  <c r="F234" i="14"/>
  <c r="F235" i="14"/>
  <c r="F236" i="14"/>
  <c r="F237" i="14"/>
  <c r="F238" i="14"/>
  <c r="F239" i="14"/>
  <c r="F240" i="14"/>
  <c r="F241" i="14"/>
  <c r="F242" i="14"/>
  <c r="F243" i="14"/>
  <c r="F244" i="14"/>
  <c r="F245" i="14"/>
  <c r="F246" i="14"/>
  <c r="F247" i="14"/>
  <c r="F248" i="14"/>
  <c r="F249" i="14"/>
  <c r="F250" i="14"/>
  <c r="F251" i="14"/>
  <c r="F252" i="14"/>
  <c r="F253" i="14"/>
  <c r="F254" i="14"/>
  <c r="F255" i="14"/>
  <c r="F256" i="14"/>
  <c r="F257" i="14"/>
  <c r="F258" i="14"/>
  <c r="F259" i="14"/>
  <c r="F260" i="14"/>
  <c r="F261" i="14"/>
  <c r="F262" i="14"/>
  <c r="F263" i="14"/>
  <c r="F264" i="14"/>
  <c r="F265" i="14"/>
  <c r="F266" i="14"/>
  <c r="F267" i="14"/>
  <c r="F268" i="14"/>
  <c r="F269" i="14"/>
  <c r="F270" i="14"/>
  <c r="F271" i="14"/>
  <c r="F272" i="14"/>
  <c r="F273" i="14"/>
  <c r="F274" i="14"/>
  <c r="F275" i="14"/>
  <c r="F276" i="14"/>
  <c r="F277" i="14"/>
  <c r="F278" i="14"/>
  <c r="F279" i="14"/>
  <c r="F280" i="14"/>
  <c r="F281" i="14"/>
  <c r="F282" i="14"/>
  <c r="F283" i="14"/>
  <c r="F284" i="14"/>
  <c r="F285" i="14"/>
  <c r="F286" i="14"/>
  <c r="F287" i="14"/>
  <c r="F288" i="14"/>
  <c r="F289" i="14"/>
  <c r="F290" i="14"/>
  <c r="F291" i="14"/>
  <c r="F292" i="14"/>
  <c r="F293" i="14"/>
  <c r="F294" i="14"/>
  <c r="F295" i="14"/>
  <c r="F296" i="14"/>
  <c r="F297" i="14"/>
  <c r="F298" i="14"/>
  <c r="F299" i="14"/>
  <c r="F300" i="14"/>
  <c r="F301" i="14"/>
  <c r="F302" i="14"/>
  <c r="F303" i="14"/>
  <c r="F304" i="14"/>
  <c r="F305" i="14"/>
  <c r="F306" i="14"/>
  <c r="F307" i="14"/>
  <c r="F308" i="14"/>
  <c r="F309" i="14"/>
  <c r="F310" i="14"/>
  <c r="F311" i="14"/>
  <c r="F312" i="14"/>
  <c r="F313" i="14"/>
  <c r="F314" i="14"/>
  <c r="F315" i="14"/>
  <c r="F316" i="14"/>
  <c r="F317" i="14"/>
  <c r="F318" i="14"/>
  <c r="F319" i="14"/>
  <c r="F320" i="14"/>
  <c r="F321" i="14"/>
  <c r="F322" i="14"/>
  <c r="F323" i="14"/>
  <c r="F324" i="14"/>
  <c r="F325" i="14"/>
  <c r="F326" i="14"/>
  <c r="F327" i="14"/>
  <c r="F328" i="14"/>
  <c r="F329" i="14"/>
  <c r="F330" i="14"/>
  <c r="F331" i="14"/>
  <c r="F332" i="14"/>
  <c r="F333" i="14"/>
  <c r="F334" i="14"/>
  <c r="F335" i="14"/>
  <c r="F336" i="14"/>
  <c r="F337" i="14"/>
  <c r="F338" i="14"/>
  <c r="F339" i="14"/>
  <c r="F340" i="14"/>
  <c r="F341" i="14"/>
  <c r="F342" i="14"/>
  <c r="F343" i="14"/>
  <c r="F344" i="14"/>
  <c r="F345" i="14"/>
  <c r="F346" i="14"/>
  <c r="F347" i="14"/>
  <c r="F348" i="14"/>
  <c r="F349" i="14"/>
  <c r="F350" i="14"/>
  <c r="F351" i="14"/>
  <c r="F352" i="14"/>
  <c r="F353" i="14"/>
  <c r="F354" i="14"/>
  <c r="F355" i="14"/>
  <c r="F356" i="14"/>
  <c r="F357" i="14"/>
  <c r="F358" i="14"/>
  <c r="F359" i="14"/>
  <c r="F360" i="14"/>
  <c r="F361" i="14"/>
  <c r="F362" i="14"/>
  <c r="F363" i="14"/>
  <c r="F364" i="14"/>
  <c r="F365" i="14"/>
  <c r="F366" i="14"/>
  <c r="F367" i="14"/>
  <c r="F368" i="14"/>
  <c r="F369" i="14"/>
  <c r="F370" i="14"/>
  <c r="F371" i="14"/>
  <c r="F372" i="14"/>
  <c r="F373" i="14"/>
  <c r="F374" i="14"/>
  <c r="F375" i="14"/>
  <c r="F376" i="14"/>
  <c r="F377" i="14"/>
  <c r="F378" i="14"/>
  <c r="F379" i="14"/>
  <c r="F380" i="14"/>
  <c r="F381" i="14"/>
  <c r="F382" i="14"/>
  <c r="F383" i="14"/>
  <c r="F384" i="14"/>
  <c r="F385" i="14"/>
  <c r="F386" i="14"/>
  <c r="F387" i="14"/>
  <c r="F388" i="14"/>
  <c r="F389" i="14"/>
  <c r="F390" i="14"/>
  <c r="F391" i="14"/>
  <c r="F392" i="14"/>
  <c r="F393" i="14"/>
  <c r="F394" i="14"/>
  <c r="F395" i="14"/>
  <c r="F396" i="14"/>
  <c r="F397" i="14"/>
  <c r="F398" i="14"/>
  <c r="F399" i="14"/>
  <c r="F400" i="14"/>
  <c r="F401" i="14"/>
  <c r="F402" i="14"/>
  <c r="F4" i="14"/>
  <c r="G5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G42" i="14"/>
  <c r="G43" i="14"/>
  <c r="G44" i="14"/>
  <c r="G45" i="14"/>
  <c r="G46" i="14"/>
  <c r="G47" i="14"/>
  <c r="G48" i="14"/>
  <c r="G49" i="14"/>
  <c r="G50" i="14"/>
  <c r="G51" i="14"/>
  <c r="G52" i="14"/>
  <c r="G53" i="14"/>
  <c r="G54" i="14"/>
  <c r="G55" i="14"/>
  <c r="G56" i="14"/>
  <c r="G57" i="14"/>
  <c r="G58" i="14"/>
  <c r="G59" i="14"/>
  <c r="G60" i="14"/>
  <c r="G61" i="14"/>
  <c r="G62" i="14"/>
  <c r="G63" i="14"/>
  <c r="G64" i="14"/>
  <c r="G65" i="14"/>
  <c r="G66" i="14"/>
  <c r="G67" i="14"/>
  <c r="G68" i="14"/>
  <c r="G69" i="14"/>
  <c r="G70" i="14"/>
  <c r="G71" i="14"/>
  <c r="G72" i="14"/>
  <c r="G73" i="14"/>
  <c r="G74" i="14"/>
  <c r="G75" i="14"/>
  <c r="G76" i="14"/>
  <c r="G77" i="14"/>
  <c r="G78" i="14"/>
  <c r="G79" i="14"/>
  <c r="G80" i="14"/>
  <c r="G81" i="14"/>
  <c r="G82" i="14"/>
  <c r="G83" i="14"/>
  <c r="G84" i="14"/>
  <c r="G85" i="14"/>
  <c r="G86" i="14"/>
  <c r="G87" i="14"/>
  <c r="G88" i="14"/>
  <c r="G89" i="14"/>
  <c r="G90" i="14"/>
  <c r="G91" i="14"/>
  <c r="G92" i="14"/>
  <c r="G93" i="14"/>
  <c r="G94" i="14"/>
  <c r="G95" i="14"/>
  <c r="G96" i="14"/>
  <c r="G97" i="14"/>
  <c r="G98" i="14"/>
  <c r="G99" i="14"/>
  <c r="G100" i="14"/>
  <c r="G101" i="14"/>
  <c r="G102" i="14"/>
  <c r="G103" i="14"/>
  <c r="G104" i="14"/>
  <c r="G105" i="14"/>
  <c r="G106" i="14"/>
  <c r="G107" i="14"/>
  <c r="G108" i="14"/>
  <c r="G109" i="14"/>
  <c r="G110" i="14"/>
  <c r="G111" i="14"/>
  <c r="G112" i="14"/>
  <c r="G113" i="14"/>
  <c r="G114" i="14"/>
  <c r="G115" i="14"/>
  <c r="G116" i="14"/>
  <c r="G117" i="14"/>
  <c r="G118" i="14"/>
  <c r="G119" i="14"/>
  <c r="G120" i="14"/>
  <c r="G121" i="14"/>
  <c r="G122" i="14"/>
  <c r="G123" i="14"/>
  <c r="G124" i="14"/>
  <c r="G125" i="14"/>
  <c r="G126" i="14"/>
  <c r="G127" i="14"/>
  <c r="G128" i="14"/>
  <c r="G129" i="14"/>
  <c r="G130" i="14"/>
  <c r="G131" i="14"/>
  <c r="G132" i="14"/>
  <c r="G133" i="14"/>
  <c r="G134" i="14"/>
  <c r="G135" i="14"/>
  <c r="G136" i="14"/>
  <c r="G137" i="14"/>
  <c r="G138" i="14"/>
  <c r="G139" i="14"/>
  <c r="G140" i="14"/>
  <c r="G141" i="14"/>
  <c r="G142" i="14"/>
  <c r="G143" i="14"/>
  <c r="G144" i="14"/>
  <c r="G145" i="14"/>
  <c r="G146" i="14"/>
  <c r="G147" i="14"/>
  <c r="G148" i="14"/>
  <c r="G149" i="14"/>
  <c r="G150" i="14"/>
  <c r="G151" i="14"/>
  <c r="G152" i="14"/>
  <c r="G153" i="14"/>
  <c r="G154" i="14"/>
  <c r="G155" i="14"/>
  <c r="G156" i="14"/>
  <c r="G157" i="14"/>
  <c r="G158" i="14"/>
  <c r="G159" i="14"/>
  <c r="G160" i="14"/>
  <c r="G161" i="14"/>
  <c r="G162" i="14"/>
  <c r="G163" i="14"/>
  <c r="G164" i="14"/>
  <c r="G165" i="14"/>
  <c r="G166" i="14"/>
  <c r="G167" i="14"/>
  <c r="G168" i="14"/>
  <c r="G169" i="14"/>
  <c r="G170" i="14"/>
  <c r="G171" i="14"/>
  <c r="G172" i="14"/>
  <c r="G173" i="14"/>
  <c r="G174" i="14"/>
  <c r="G175" i="14"/>
  <c r="G176" i="14"/>
  <c r="G177" i="14"/>
  <c r="G178" i="14"/>
  <c r="G179" i="14"/>
  <c r="G180" i="14"/>
  <c r="G181" i="14"/>
  <c r="G182" i="14"/>
  <c r="G183" i="14"/>
  <c r="G184" i="14"/>
  <c r="G185" i="14"/>
  <c r="G186" i="14"/>
  <c r="G187" i="14"/>
  <c r="G188" i="14"/>
  <c r="G189" i="14"/>
  <c r="G190" i="14"/>
  <c r="G191" i="14"/>
  <c r="G192" i="14"/>
  <c r="G193" i="14"/>
  <c r="G194" i="14"/>
  <c r="G195" i="14"/>
  <c r="G196" i="14"/>
  <c r="G197" i="14"/>
  <c r="G198" i="14"/>
  <c r="G199" i="14"/>
  <c r="G200" i="14"/>
  <c r="G201" i="14"/>
  <c r="G202" i="14"/>
  <c r="G203" i="14"/>
  <c r="G204" i="14"/>
  <c r="G205" i="14"/>
  <c r="G206" i="14"/>
  <c r="G207" i="14"/>
  <c r="G208" i="14"/>
  <c r="G209" i="14"/>
  <c r="G210" i="14"/>
  <c r="G211" i="14"/>
  <c r="G212" i="14"/>
  <c r="G213" i="14"/>
  <c r="G214" i="14"/>
  <c r="G215" i="14"/>
  <c r="G216" i="14"/>
  <c r="G217" i="14"/>
  <c r="G218" i="14"/>
  <c r="G219" i="14"/>
  <c r="G220" i="14"/>
  <c r="G221" i="14"/>
  <c r="G222" i="14"/>
  <c r="G223" i="14"/>
  <c r="G224" i="14"/>
  <c r="G225" i="14"/>
  <c r="G226" i="14"/>
  <c r="G227" i="14"/>
  <c r="G228" i="14"/>
  <c r="G229" i="14"/>
  <c r="G230" i="14"/>
  <c r="G231" i="14"/>
  <c r="G232" i="14"/>
  <c r="G233" i="14"/>
  <c r="G234" i="14"/>
  <c r="G235" i="14"/>
  <c r="G236" i="14"/>
  <c r="G237" i="14"/>
  <c r="G238" i="14"/>
  <c r="G239" i="14"/>
  <c r="G240" i="14"/>
  <c r="G241" i="14"/>
  <c r="G242" i="14"/>
  <c r="G243" i="14"/>
  <c r="G244" i="14"/>
  <c r="G245" i="14"/>
  <c r="G246" i="14"/>
  <c r="G247" i="14"/>
  <c r="G248" i="14"/>
  <c r="G249" i="14"/>
  <c r="G250" i="14"/>
  <c r="G251" i="14"/>
  <c r="G252" i="14"/>
  <c r="G253" i="14"/>
  <c r="G254" i="14"/>
  <c r="G255" i="14"/>
  <c r="G256" i="14"/>
  <c r="G257" i="14"/>
  <c r="G258" i="14"/>
  <c r="G259" i="14"/>
  <c r="G260" i="14"/>
  <c r="G261" i="14"/>
  <c r="G262" i="14"/>
  <c r="G263" i="14"/>
  <c r="G264" i="14"/>
  <c r="G265" i="14"/>
  <c r="G266" i="14"/>
  <c r="G267" i="14"/>
  <c r="G268" i="14"/>
  <c r="G269" i="14"/>
  <c r="G270" i="14"/>
  <c r="G271" i="14"/>
  <c r="G272" i="14"/>
  <c r="G273" i="14"/>
  <c r="G274" i="14"/>
  <c r="G275" i="14"/>
  <c r="G276" i="14"/>
  <c r="G277" i="14"/>
  <c r="G278" i="14"/>
  <c r="G279" i="14"/>
  <c r="G280" i="14"/>
  <c r="G281" i="14"/>
  <c r="G282" i="14"/>
  <c r="G283" i="14"/>
  <c r="G284" i="14"/>
  <c r="G285" i="14"/>
  <c r="G286" i="14"/>
  <c r="G287" i="14"/>
  <c r="G288" i="14"/>
  <c r="G289" i="14"/>
  <c r="G290" i="14"/>
  <c r="G291" i="14"/>
  <c r="G292" i="14"/>
  <c r="G293" i="14"/>
  <c r="G294" i="14"/>
  <c r="G295" i="14"/>
  <c r="G296" i="14"/>
  <c r="G297" i="14"/>
  <c r="G298" i="14"/>
  <c r="G299" i="14"/>
  <c r="G300" i="14"/>
  <c r="G301" i="14"/>
  <c r="G302" i="14"/>
  <c r="G303" i="14"/>
  <c r="G304" i="14"/>
  <c r="G305" i="14"/>
  <c r="G306" i="14"/>
  <c r="G307" i="14"/>
  <c r="G308" i="14"/>
  <c r="G309" i="14"/>
  <c r="G310" i="14"/>
  <c r="G311" i="14"/>
  <c r="G312" i="14"/>
  <c r="G313" i="14"/>
  <c r="G314" i="14"/>
  <c r="G315" i="14"/>
  <c r="G316" i="14"/>
  <c r="G317" i="14"/>
  <c r="G318" i="14"/>
  <c r="G319" i="14"/>
  <c r="G320" i="14"/>
  <c r="G321" i="14"/>
  <c r="G322" i="14"/>
  <c r="G323" i="14"/>
  <c r="G324" i="14"/>
  <c r="G325" i="14"/>
  <c r="G326" i="14"/>
  <c r="G327" i="14"/>
  <c r="G328" i="14"/>
  <c r="G329" i="14"/>
  <c r="G330" i="14"/>
  <c r="G331" i="14"/>
  <c r="G332" i="14"/>
  <c r="G333" i="14"/>
  <c r="G334" i="14"/>
  <c r="G335" i="14"/>
  <c r="G336" i="14"/>
  <c r="G337" i="14"/>
  <c r="G338" i="14"/>
  <c r="G339" i="14"/>
  <c r="G340" i="14"/>
  <c r="G341" i="14"/>
  <c r="G342" i="14"/>
  <c r="G343" i="14"/>
  <c r="G344" i="14"/>
  <c r="G345" i="14"/>
  <c r="G346" i="14"/>
  <c r="G347" i="14"/>
  <c r="G348" i="14"/>
  <c r="G349" i="14"/>
  <c r="G350" i="14"/>
  <c r="G351" i="14"/>
  <c r="G352" i="14"/>
  <c r="G353" i="14"/>
  <c r="G354" i="14"/>
  <c r="G355" i="14"/>
  <c r="G356" i="14"/>
  <c r="G357" i="14"/>
  <c r="G358" i="14"/>
  <c r="G359" i="14"/>
  <c r="G360" i="14"/>
  <c r="G361" i="14"/>
  <c r="G362" i="14"/>
  <c r="G363" i="14"/>
  <c r="G364" i="14"/>
  <c r="G365" i="14"/>
  <c r="G366" i="14"/>
  <c r="G367" i="14"/>
  <c r="G368" i="14"/>
  <c r="G369" i="14"/>
  <c r="G370" i="14"/>
  <c r="G371" i="14"/>
  <c r="G372" i="14"/>
  <c r="G373" i="14"/>
  <c r="G374" i="14"/>
  <c r="G375" i="14"/>
  <c r="G376" i="14"/>
  <c r="G377" i="14"/>
  <c r="G378" i="14"/>
  <c r="G379" i="14"/>
  <c r="G380" i="14"/>
  <c r="G381" i="14"/>
  <c r="G382" i="14"/>
  <c r="G383" i="14"/>
  <c r="G384" i="14"/>
  <c r="G385" i="14"/>
  <c r="G386" i="14"/>
  <c r="G387" i="14"/>
  <c r="G388" i="14"/>
  <c r="G389" i="14"/>
  <c r="G390" i="14"/>
  <c r="G391" i="14"/>
  <c r="G392" i="14"/>
  <c r="G393" i="14"/>
  <c r="G394" i="14"/>
  <c r="G395" i="14"/>
  <c r="G396" i="14"/>
  <c r="G397" i="14"/>
  <c r="G398" i="14"/>
  <c r="G399" i="14"/>
  <c r="G400" i="14"/>
  <c r="G401" i="14"/>
  <c r="G402" i="14"/>
  <c r="G4" i="14"/>
  <c r="C5" i="14"/>
  <c r="D5" i="14" s="1"/>
  <c r="C6" i="14"/>
  <c r="D6" i="14" s="1"/>
  <c r="C7" i="14"/>
  <c r="D7" i="14" s="1"/>
  <c r="C8" i="14"/>
  <c r="D8" i="14" s="1"/>
  <c r="C9" i="14"/>
  <c r="D9" i="14" s="1"/>
  <c r="C10" i="14"/>
  <c r="D10" i="14" s="1"/>
  <c r="C11" i="14"/>
  <c r="D11" i="14" s="1"/>
  <c r="C12" i="14"/>
  <c r="D12" i="14" s="1"/>
  <c r="C13" i="14"/>
  <c r="D13" i="14" s="1"/>
  <c r="C14" i="14"/>
  <c r="D14" i="14" s="1"/>
  <c r="C15" i="14"/>
  <c r="D15" i="14" s="1"/>
  <c r="C16" i="14"/>
  <c r="D16" i="14" s="1"/>
  <c r="C17" i="14"/>
  <c r="D17" i="14" s="1"/>
  <c r="C18" i="14"/>
  <c r="D18" i="14" s="1"/>
  <c r="C19" i="14"/>
  <c r="D19" i="14" s="1"/>
  <c r="C20" i="14"/>
  <c r="D20" i="14" s="1"/>
  <c r="C21" i="14"/>
  <c r="D21" i="14" s="1"/>
  <c r="C22" i="14"/>
  <c r="D22" i="14" s="1"/>
  <c r="C23" i="14"/>
  <c r="D23" i="14" s="1"/>
  <c r="C24" i="14"/>
  <c r="D24" i="14" s="1"/>
  <c r="C25" i="14"/>
  <c r="D25" i="14" s="1"/>
  <c r="C26" i="14"/>
  <c r="D26" i="14" s="1"/>
  <c r="C27" i="14"/>
  <c r="D27" i="14" s="1"/>
  <c r="C28" i="14"/>
  <c r="D28" i="14" s="1"/>
  <c r="C29" i="14"/>
  <c r="D29" i="14" s="1"/>
  <c r="C30" i="14"/>
  <c r="D30" i="14" s="1"/>
  <c r="C31" i="14"/>
  <c r="D31" i="14" s="1"/>
  <c r="C32" i="14"/>
  <c r="D32" i="14" s="1"/>
  <c r="C33" i="14"/>
  <c r="D33" i="14" s="1"/>
  <c r="C34" i="14"/>
  <c r="D34" i="14" s="1"/>
  <c r="C35" i="14"/>
  <c r="D35" i="14" s="1"/>
  <c r="C36" i="14"/>
  <c r="D36" i="14" s="1"/>
  <c r="C37" i="14"/>
  <c r="D37" i="14" s="1"/>
  <c r="C38" i="14"/>
  <c r="D38" i="14" s="1"/>
  <c r="C39" i="14"/>
  <c r="D39" i="14" s="1"/>
  <c r="C40" i="14"/>
  <c r="D40" i="14" s="1"/>
  <c r="C41" i="14"/>
  <c r="D41" i="14" s="1"/>
  <c r="C42" i="14"/>
  <c r="D42" i="14" s="1"/>
  <c r="C43" i="14"/>
  <c r="D43" i="14" s="1"/>
  <c r="C44" i="14"/>
  <c r="D44" i="14" s="1"/>
  <c r="C45" i="14"/>
  <c r="D45" i="14" s="1"/>
  <c r="C46" i="14"/>
  <c r="D46" i="14" s="1"/>
  <c r="C47" i="14"/>
  <c r="D47" i="14" s="1"/>
  <c r="C48" i="14"/>
  <c r="D48" i="14" s="1"/>
  <c r="C49" i="14"/>
  <c r="D49" i="14" s="1"/>
  <c r="C50" i="14"/>
  <c r="D50" i="14" s="1"/>
  <c r="C51" i="14"/>
  <c r="D51" i="14" s="1"/>
  <c r="C52" i="14"/>
  <c r="D52" i="14" s="1"/>
  <c r="C53" i="14"/>
  <c r="D53" i="14" s="1"/>
  <c r="C54" i="14"/>
  <c r="D54" i="14" s="1"/>
  <c r="C55" i="14"/>
  <c r="D55" i="14" s="1"/>
  <c r="C56" i="14"/>
  <c r="D56" i="14" s="1"/>
  <c r="C57" i="14"/>
  <c r="D57" i="14" s="1"/>
  <c r="C58" i="14"/>
  <c r="D58" i="14" s="1"/>
  <c r="C59" i="14"/>
  <c r="D59" i="14" s="1"/>
  <c r="C60" i="14"/>
  <c r="D60" i="14" s="1"/>
  <c r="C61" i="14"/>
  <c r="D61" i="14" s="1"/>
  <c r="C62" i="14"/>
  <c r="D62" i="14" s="1"/>
  <c r="C63" i="14"/>
  <c r="D63" i="14" s="1"/>
  <c r="C64" i="14"/>
  <c r="D64" i="14" s="1"/>
  <c r="C65" i="14"/>
  <c r="D65" i="14" s="1"/>
  <c r="C66" i="14"/>
  <c r="D66" i="14" s="1"/>
  <c r="C67" i="14"/>
  <c r="D67" i="14" s="1"/>
  <c r="C68" i="14"/>
  <c r="D68" i="14" s="1"/>
  <c r="C69" i="14"/>
  <c r="D69" i="14" s="1"/>
  <c r="C70" i="14"/>
  <c r="D70" i="14" s="1"/>
  <c r="C71" i="14"/>
  <c r="D71" i="14" s="1"/>
  <c r="C72" i="14"/>
  <c r="D72" i="14" s="1"/>
  <c r="C73" i="14"/>
  <c r="D73" i="14" s="1"/>
  <c r="C74" i="14"/>
  <c r="D74" i="14" s="1"/>
  <c r="C75" i="14"/>
  <c r="D75" i="14" s="1"/>
  <c r="C76" i="14"/>
  <c r="D76" i="14" s="1"/>
  <c r="C77" i="14"/>
  <c r="D77" i="14" s="1"/>
  <c r="C78" i="14"/>
  <c r="D78" i="14" s="1"/>
  <c r="C79" i="14"/>
  <c r="D79" i="14" s="1"/>
  <c r="C80" i="14"/>
  <c r="D80" i="14" s="1"/>
  <c r="C81" i="14"/>
  <c r="D81" i="14" s="1"/>
  <c r="C82" i="14"/>
  <c r="D82" i="14" s="1"/>
  <c r="C83" i="14"/>
  <c r="D83" i="14" s="1"/>
  <c r="C84" i="14"/>
  <c r="D84" i="14" s="1"/>
  <c r="C85" i="14"/>
  <c r="D85" i="14" s="1"/>
  <c r="C86" i="14"/>
  <c r="D86" i="14" s="1"/>
  <c r="C87" i="14"/>
  <c r="D87" i="14" s="1"/>
  <c r="C88" i="14"/>
  <c r="D88" i="14" s="1"/>
  <c r="C89" i="14"/>
  <c r="D89" i="14" s="1"/>
  <c r="C90" i="14"/>
  <c r="D90" i="14" s="1"/>
  <c r="C91" i="14"/>
  <c r="D91" i="14" s="1"/>
  <c r="C92" i="14"/>
  <c r="D92" i="14" s="1"/>
  <c r="C93" i="14"/>
  <c r="D93" i="14" s="1"/>
  <c r="C94" i="14"/>
  <c r="D94" i="14" s="1"/>
  <c r="C95" i="14"/>
  <c r="D95" i="14" s="1"/>
  <c r="C96" i="14"/>
  <c r="D96" i="14" s="1"/>
  <c r="C97" i="14"/>
  <c r="D97" i="14" s="1"/>
  <c r="C98" i="14"/>
  <c r="D98" i="14" s="1"/>
  <c r="C99" i="14"/>
  <c r="D99" i="14" s="1"/>
  <c r="C100" i="14"/>
  <c r="D100" i="14" s="1"/>
  <c r="C101" i="14"/>
  <c r="D101" i="14" s="1"/>
  <c r="C102" i="14"/>
  <c r="D102" i="14" s="1"/>
  <c r="C103" i="14"/>
  <c r="D103" i="14" s="1"/>
  <c r="C104" i="14"/>
  <c r="D104" i="14" s="1"/>
  <c r="C105" i="14"/>
  <c r="D105" i="14" s="1"/>
  <c r="C106" i="14"/>
  <c r="D106" i="14" s="1"/>
  <c r="C107" i="14"/>
  <c r="D107" i="14" s="1"/>
  <c r="C108" i="14"/>
  <c r="D108" i="14" s="1"/>
  <c r="C109" i="14"/>
  <c r="D109" i="14" s="1"/>
  <c r="C110" i="14"/>
  <c r="D110" i="14" s="1"/>
  <c r="C111" i="14"/>
  <c r="D111" i="14" s="1"/>
  <c r="C112" i="14"/>
  <c r="D112" i="14" s="1"/>
  <c r="C113" i="14"/>
  <c r="D113" i="14" s="1"/>
  <c r="C114" i="14"/>
  <c r="D114" i="14" s="1"/>
  <c r="C115" i="14"/>
  <c r="D115" i="14" s="1"/>
  <c r="C116" i="14"/>
  <c r="D116" i="14" s="1"/>
  <c r="C117" i="14"/>
  <c r="D117" i="14" s="1"/>
  <c r="C118" i="14"/>
  <c r="D118" i="14" s="1"/>
  <c r="C119" i="14"/>
  <c r="D119" i="14" s="1"/>
  <c r="C120" i="14"/>
  <c r="D120" i="14" s="1"/>
  <c r="C121" i="14"/>
  <c r="D121" i="14" s="1"/>
  <c r="C122" i="14"/>
  <c r="D122" i="14" s="1"/>
  <c r="C123" i="14"/>
  <c r="D123" i="14" s="1"/>
  <c r="C124" i="14"/>
  <c r="D124" i="14" s="1"/>
  <c r="C125" i="14"/>
  <c r="D125" i="14" s="1"/>
  <c r="C126" i="14"/>
  <c r="D126" i="14" s="1"/>
  <c r="C127" i="14"/>
  <c r="D127" i="14" s="1"/>
  <c r="C128" i="14"/>
  <c r="D128" i="14" s="1"/>
  <c r="C129" i="14"/>
  <c r="D129" i="14" s="1"/>
  <c r="C130" i="14"/>
  <c r="D130" i="14" s="1"/>
  <c r="C131" i="14"/>
  <c r="D131" i="14" s="1"/>
  <c r="C132" i="14"/>
  <c r="D132" i="14" s="1"/>
  <c r="C133" i="14"/>
  <c r="D133" i="14" s="1"/>
  <c r="C134" i="14"/>
  <c r="D134" i="14" s="1"/>
  <c r="C135" i="14"/>
  <c r="D135" i="14" s="1"/>
  <c r="C136" i="14"/>
  <c r="D136" i="14" s="1"/>
  <c r="C137" i="14"/>
  <c r="D137" i="14" s="1"/>
  <c r="C138" i="14"/>
  <c r="D138" i="14" s="1"/>
  <c r="C139" i="14"/>
  <c r="D139" i="14" s="1"/>
  <c r="C140" i="14"/>
  <c r="D140" i="14" s="1"/>
  <c r="C141" i="14"/>
  <c r="D141" i="14" s="1"/>
  <c r="C142" i="14"/>
  <c r="D142" i="14" s="1"/>
  <c r="C143" i="14"/>
  <c r="D143" i="14" s="1"/>
  <c r="C144" i="14"/>
  <c r="D144" i="14" s="1"/>
  <c r="C145" i="14"/>
  <c r="D145" i="14" s="1"/>
  <c r="C146" i="14"/>
  <c r="D146" i="14" s="1"/>
  <c r="C147" i="14"/>
  <c r="D147" i="14" s="1"/>
  <c r="C148" i="14"/>
  <c r="D148" i="14" s="1"/>
  <c r="C149" i="14"/>
  <c r="D149" i="14" s="1"/>
  <c r="C150" i="14"/>
  <c r="D150" i="14" s="1"/>
  <c r="C151" i="14"/>
  <c r="D151" i="14" s="1"/>
  <c r="C152" i="14"/>
  <c r="D152" i="14" s="1"/>
  <c r="C153" i="14"/>
  <c r="D153" i="14" s="1"/>
  <c r="C154" i="14"/>
  <c r="D154" i="14" s="1"/>
  <c r="C155" i="14"/>
  <c r="D155" i="14" s="1"/>
  <c r="C156" i="14"/>
  <c r="D156" i="14" s="1"/>
  <c r="C157" i="14"/>
  <c r="D157" i="14" s="1"/>
  <c r="C158" i="14"/>
  <c r="D158" i="14" s="1"/>
  <c r="C159" i="14"/>
  <c r="D159" i="14" s="1"/>
  <c r="C160" i="14"/>
  <c r="D160" i="14" s="1"/>
  <c r="C161" i="14"/>
  <c r="D161" i="14" s="1"/>
  <c r="C162" i="14"/>
  <c r="D162" i="14" s="1"/>
  <c r="C163" i="14"/>
  <c r="D163" i="14" s="1"/>
  <c r="C164" i="14"/>
  <c r="D164" i="14" s="1"/>
  <c r="C165" i="14"/>
  <c r="D165" i="14" s="1"/>
  <c r="C166" i="14"/>
  <c r="D166" i="14" s="1"/>
  <c r="C167" i="14"/>
  <c r="D167" i="14" s="1"/>
  <c r="C168" i="14"/>
  <c r="D168" i="14" s="1"/>
  <c r="C169" i="14"/>
  <c r="D169" i="14" s="1"/>
  <c r="C170" i="14"/>
  <c r="D170" i="14" s="1"/>
  <c r="C171" i="14"/>
  <c r="D171" i="14" s="1"/>
  <c r="C172" i="14"/>
  <c r="D172" i="14" s="1"/>
  <c r="C173" i="14"/>
  <c r="D173" i="14" s="1"/>
  <c r="C174" i="14"/>
  <c r="D174" i="14" s="1"/>
  <c r="C175" i="14"/>
  <c r="D175" i="14" s="1"/>
  <c r="C176" i="14"/>
  <c r="D176" i="14" s="1"/>
  <c r="C177" i="14"/>
  <c r="D177" i="14" s="1"/>
  <c r="C178" i="14"/>
  <c r="D178" i="14" s="1"/>
  <c r="C179" i="14"/>
  <c r="D179" i="14" s="1"/>
  <c r="C180" i="14"/>
  <c r="D180" i="14" s="1"/>
  <c r="C181" i="14"/>
  <c r="D181" i="14" s="1"/>
  <c r="C182" i="14"/>
  <c r="D182" i="14" s="1"/>
  <c r="C183" i="14"/>
  <c r="D183" i="14" s="1"/>
  <c r="C184" i="14"/>
  <c r="D184" i="14" s="1"/>
  <c r="C185" i="14"/>
  <c r="D185" i="14" s="1"/>
  <c r="C186" i="14"/>
  <c r="D186" i="14" s="1"/>
  <c r="C187" i="14"/>
  <c r="D187" i="14" s="1"/>
  <c r="C188" i="14"/>
  <c r="D188" i="14" s="1"/>
  <c r="C189" i="14"/>
  <c r="D189" i="14" s="1"/>
  <c r="C190" i="14"/>
  <c r="D190" i="14" s="1"/>
  <c r="C191" i="14"/>
  <c r="D191" i="14" s="1"/>
  <c r="C192" i="14"/>
  <c r="D192" i="14" s="1"/>
  <c r="C193" i="14"/>
  <c r="D193" i="14" s="1"/>
  <c r="C194" i="14"/>
  <c r="D194" i="14" s="1"/>
  <c r="C195" i="14"/>
  <c r="D195" i="14" s="1"/>
  <c r="C196" i="14"/>
  <c r="D196" i="14" s="1"/>
  <c r="C197" i="14"/>
  <c r="D197" i="14" s="1"/>
  <c r="C198" i="14"/>
  <c r="D198" i="14" s="1"/>
  <c r="C199" i="14"/>
  <c r="D199" i="14" s="1"/>
  <c r="C200" i="14"/>
  <c r="D200" i="14" s="1"/>
  <c r="C201" i="14"/>
  <c r="D201" i="14" s="1"/>
  <c r="C202" i="14"/>
  <c r="D202" i="14" s="1"/>
  <c r="C203" i="14"/>
  <c r="D203" i="14" s="1"/>
  <c r="C204" i="14"/>
  <c r="D204" i="14" s="1"/>
  <c r="C205" i="14"/>
  <c r="D205" i="14" s="1"/>
  <c r="C206" i="14"/>
  <c r="D206" i="14" s="1"/>
  <c r="C207" i="14"/>
  <c r="D207" i="14" s="1"/>
  <c r="C208" i="14"/>
  <c r="D208" i="14" s="1"/>
  <c r="C209" i="14"/>
  <c r="D209" i="14" s="1"/>
  <c r="C210" i="14"/>
  <c r="D210" i="14" s="1"/>
  <c r="C211" i="14"/>
  <c r="D211" i="14" s="1"/>
  <c r="C212" i="14"/>
  <c r="D212" i="14" s="1"/>
  <c r="C213" i="14"/>
  <c r="D213" i="14" s="1"/>
  <c r="C214" i="14"/>
  <c r="D214" i="14" s="1"/>
  <c r="C215" i="14"/>
  <c r="D215" i="14" s="1"/>
  <c r="C216" i="14"/>
  <c r="D216" i="14" s="1"/>
  <c r="C217" i="14"/>
  <c r="D217" i="14" s="1"/>
  <c r="C218" i="14"/>
  <c r="D218" i="14" s="1"/>
  <c r="C219" i="14"/>
  <c r="D219" i="14" s="1"/>
  <c r="C220" i="14"/>
  <c r="D220" i="14" s="1"/>
  <c r="C221" i="14"/>
  <c r="D221" i="14" s="1"/>
  <c r="C222" i="14"/>
  <c r="D222" i="14" s="1"/>
  <c r="C223" i="14"/>
  <c r="D223" i="14" s="1"/>
  <c r="C224" i="14"/>
  <c r="D224" i="14" s="1"/>
  <c r="C225" i="14"/>
  <c r="D225" i="14" s="1"/>
  <c r="C226" i="14"/>
  <c r="D226" i="14" s="1"/>
  <c r="C227" i="14"/>
  <c r="D227" i="14" s="1"/>
  <c r="C228" i="14"/>
  <c r="D228" i="14" s="1"/>
  <c r="C229" i="14"/>
  <c r="D229" i="14" s="1"/>
  <c r="C230" i="14"/>
  <c r="D230" i="14" s="1"/>
  <c r="C231" i="14"/>
  <c r="D231" i="14" s="1"/>
  <c r="C232" i="14"/>
  <c r="D232" i="14" s="1"/>
  <c r="C233" i="14"/>
  <c r="D233" i="14" s="1"/>
  <c r="C234" i="14"/>
  <c r="D234" i="14" s="1"/>
  <c r="C235" i="14"/>
  <c r="D235" i="14" s="1"/>
  <c r="C236" i="14"/>
  <c r="D236" i="14" s="1"/>
  <c r="C237" i="14"/>
  <c r="D237" i="14" s="1"/>
  <c r="C238" i="14"/>
  <c r="D238" i="14" s="1"/>
  <c r="C239" i="14"/>
  <c r="D239" i="14" s="1"/>
  <c r="C240" i="14"/>
  <c r="D240" i="14" s="1"/>
  <c r="C241" i="14"/>
  <c r="D241" i="14" s="1"/>
  <c r="C242" i="14"/>
  <c r="D242" i="14" s="1"/>
  <c r="C243" i="14"/>
  <c r="D243" i="14" s="1"/>
  <c r="C244" i="14"/>
  <c r="D244" i="14" s="1"/>
  <c r="C245" i="14"/>
  <c r="D245" i="14" s="1"/>
  <c r="C246" i="14"/>
  <c r="D246" i="14" s="1"/>
  <c r="C247" i="14"/>
  <c r="D247" i="14" s="1"/>
  <c r="C248" i="14"/>
  <c r="D248" i="14" s="1"/>
  <c r="C249" i="14"/>
  <c r="D249" i="14" s="1"/>
  <c r="C250" i="14"/>
  <c r="D250" i="14" s="1"/>
  <c r="C251" i="14"/>
  <c r="D251" i="14" s="1"/>
  <c r="C252" i="14"/>
  <c r="D252" i="14" s="1"/>
  <c r="C253" i="14"/>
  <c r="D253" i="14" s="1"/>
  <c r="C254" i="14"/>
  <c r="D254" i="14" s="1"/>
  <c r="C255" i="14"/>
  <c r="D255" i="14" s="1"/>
  <c r="C256" i="14"/>
  <c r="D256" i="14" s="1"/>
  <c r="C257" i="14"/>
  <c r="D257" i="14" s="1"/>
  <c r="C258" i="14"/>
  <c r="D258" i="14" s="1"/>
  <c r="C259" i="14"/>
  <c r="D259" i="14" s="1"/>
  <c r="C260" i="14"/>
  <c r="D260" i="14" s="1"/>
  <c r="C261" i="14"/>
  <c r="D261" i="14" s="1"/>
  <c r="C262" i="14"/>
  <c r="D262" i="14" s="1"/>
  <c r="C263" i="14"/>
  <c r="D263" i="14" s="1"/>
  <c r="C264" i="14"/>
  <c r="D264" i="14" s="1"/>
  <c r="C265" i="14"/>
  <c r="D265" i="14" s="1"/>
  <c r="C266" i="14"/>
  <c r="D266" i="14" s="1"/>
  <c r="C267" i="14"/>
  <c r="D267" i="14" s="1"/>
  <c r="C268" i="14"/>
  <c r="D268" i="14" s="1"/>
  <c r="C269" i="14"/>
  <c r="D269" i="14" s="1"/>
  <c r="C270" i="14"/>
  <c r="D270" i="14" s="1"/>
  <c r="C271" i="14"/>
  <c r="D271" i="14" s="1"/>
  <c r="C272" i="14"/>
  <c r="D272" i="14" s="1"/>
  <c r="C273" i="14"/>
  <c r="D273" i="14" s="1"/>
  <c r="C274" i="14"/>
  <c r="D274" i="14" s="1"/>
  <c r="C275" i="14"/>
  <c r="D275" i="14" s="1"/>
  <c r="C276" i="14"/>
  <c r="D276" i="14" s="1"/>
  <c r="C277" i="14"/>
  <c r="D277" i="14" s="1"/>
  <c r="C278" i="14"/>
  <c r="D278" i="14" s="1"/>
  <c r="C279" i="14"/>
  <c r="D279" i="14" s="1"/>
  <c r="C280" i="14"/>
  <c r="D280" i="14" s="1"/>
  <c r="C281" i="14"/>
  <c r="D281" i="14" s="1"/>
  <c r="C282" i="14"/>
  <c r="D282" i="14" s="1"/>
  <c r="C283" i="14"/>
  <c r="D283" i="14" s="1"/>
  <c r="C284" i="14"/>
  <c r="D284" i="14" s="1"/>
  <c r="C285" i="14"/>
  <c r="D285" i="14" s="1"/>
  <c r="C286" i="14"/>
  <c r="D286" i="14" s="1"/>
  <c r="C287" i="14"/>
  <c r="D287" i="14" s="1"/>
  <c r="C288" i="14"/>
  <c r="D288" i="14" s="1"/>
  <c r="C289" i="14"/>
  <c r="D289" i="14" s="1"/>
  <c r="C290" i="14"/>
  <c r="D290" i="14" s="1"/>
  <c r="C291" i="14"/>
  <c r="D291" i="14" s="1"/>
  <c r="C292" i="14"/>
  <c r="D292" i="14" s="1"/>
  <c r="C293" i="14"/>
  <c r="D293" i="14" s="1"/>
  <c r="C294" i="14"/>
  <c r="D294" i="14" s="1"/>
  <c r="C295" i="14"/>
  <c r="D295" i="14" s="1"/>
  <c r="C296" i="14"/>
  <c r="D296" i="14" s="1"/>
  <c r="C297" i="14"/>
  <c r="D297" i="14" s="1"/>
  <c r="C298" i="14"/>
  <c r="D298" i="14" s="1"/>
  <c r="C299" i="14"/>
  <c r="D299" i="14" s="1"/>
  <c r="C300" i="14"/>
  <c r="D300" i="14" s="1"/>
  <c r="C301" i="14"/>
  <c r="D301" i="14" s="1"/>
  <c r="C302" i="14"/>
  <c r="D302" i="14" s="1"/>
  <c r="C303" i="14"/>
  <c r="D303" i="14" s="1"/>
  <c r="C304" i="14"/>
  <c r="D304" i="14" s="1"/>
  <c r="C305" i="14"/>
  <c r="D305" i="14" s="1"/>
  <c r="C306" i="14"/>
  <c r="D306" i="14" s="1"/>
  <c r="C307" i="14"/>
  <c r="D307" i="14" s="1"/>
  <c r="C308" i="14"/>
  <c r="D308" i="14" s="1"/>
  <c r="C309" i="14"/>
  <c r="D309" i="14" s="1"/>
  <c r="C310" i="14"/>
  <c r="D310" i="14" s="1"/>
  <c r="C311" i="14"/>
  <c r="D311" i="14" s="1"/>
  <c r="C312" i="14"/>
  <c r="D312" i="14" s="1"/>
  <c r="C313" i="14"/>
  <c r="D313" i="14" s="1"/>
  <c r="C314" i="14"/>
  <c r="D314" i="14" s="1"/>
  <c r="C315" i="14"/>
  <c r="D315" i="14" s="1"/>
  <c r="C316" i="14"/>
  <c r="D316" i="14" s="1"/>
  <c r="C317" i="14"/>
  <c r="D317" i="14" s="1"/>
  <c r="C318" i="14"/>
  <c r="D318" i="14" s="1"/>
  <c r="C319" i="14"/>
  <c r="D319" i="14" s="1"/>
  <c r="C320" i="14"/>
  <c r="D320" i="14" s="1"/>
  <c r="C321" i="14"/>
  <c r="D321" i="14" s="1"/>
  <c r="C322" i="14"/>
  <c r="D322" i="14" s="1"/>
  <c r="C323" i="14"/>
  <c r="D323" i="14" s="1"/>
  <c r="C324" i="14"/>
  <c r="D324" i="14" s="1"/>
  <c r="C325" i="14"/>
  <c r="D325" i="14" s="1"/>
  <c r="C326" i="14"/>
  <c r="D326" i="14" s="1"/>
  <c r="C327" i="14"/>
  <c r="D327" i="14" s="1"/>
  <c r="C328" i="14"/>
  <c r="D328" i="14" s="1"/>
  <c r="C329" i="14"/>
  <c r="D329" i="14" s="1"/>
  <c r="C330" i="14"/>
  <c r="D330" i="14" s="1"/>
  <c r="C331" i="14"/>
  <c r="D331" i="14" s="1"/>
  <c r="C332" i="14"/>
  <c r="D332" i="14" s="1"/>
  <c r="C333" i="14"/>
  <c r="D333" i="14" s="1"/>
  <c r="C334" i="14"/>
  <c r="D334" i="14" s="1"/>
  <c r="C335" i="14"/>
  <c r="D335" i="14" s="1"/>
  <c r="C336" i="14"/>
  <c r="D336" i="14" s="1"/>
  <c r="C337" i="14"/>
  <c r="D337" i="14" s="1"/>
  <c r="C338" i="14"/>
  <c r="D338" i="14" s="1"/>
  <c r="C339" i="14"/>
  <c r="D339" i="14" s="1"/>
  <c r="C340" i="14"/>
  <c r="D340" i="14" s="1"/>
  <c r="C341" i="14"/>
  <c r="D341" i="14" s="1"/>
  <c r="C342" i="14"/>
  <c r="D342" i="14" s="1"/>
  <c r="C343" i="14"/>
  <c r="D343" i="14" s="1"/>
  <c r="C344" i="14"/>
  <c r="D344" i="14" s="1"/>
  <c r="C345" i="14"/>
  <c r="D345" i="14" s="1"/>
  <c r="C346" i="14"/>
  <c r="D346" i="14" s="1"/>
  <c r="C347" i="14"/>
  <c r="D347" i="14" s="1"/>
  <c r="C348" i="14"/>
  <c r="D348" i="14" s="1"/>
  <c r="C349" i="14"/>
  <c r="D349" i="14" s="1"/>
  <c r="C350" i="14"/>
  <c r="D350" i="14" s="1"/>
  <c r="C351" i="14"/>
  <c r="D351" i="14" s="1"/>
  <c r="C352" i="14"/>
  <c r="D352" i="14" s="1"/>
  <c r="C353" i="14"/>
  <c r="D353" i="14" s="1"/>
  <c r="C354" i="14"/>
  <c r="D354" i="14" s="1"/>
  <c r="C355" i="14"/>
  <c r="D355" i="14" s="1"/>
  <c r="C356" i="14"/>
  <c r="D356" i="14" s="1"/>
  <c r="C357" i="14"/>
  <c r="D357" i="14" s="1"/>
  <c r="C358" i="14"/>
  <c r="D358" i="14" s="1"/>
  <c r="C359" i="14"/>
  <c r="D359" i="14" s="1"/>
  <c r="C360" i="14"/>
  <c r="D360" i="14" s="1"/>
  <c r="C361" i="14"/>
  <c r="D361" i="14" s="1"/>
  <c r="C362" i="14"/>
  <c r="D362" i="14" s="1"/>
  <c r="C363" i="14"/>
  <c r="D363" i="14" s="1"/>
  <c r="C364" i="14"/>
  <c r="D364" i="14" s="1"/>
  <c r="C365" i="14"/>
  <c r="D365" i="14" s="1"/>
  <c r="C366" i="14"/>
  <c r="D366" i="14" s="1"/>
  <c r="C367" i="14"/>
  <c r="D367" i="14" s="1"/>
  <c r="C368" i="14"/>
  <c r="D368" i="14" s="1"/>
  <c r="C369" i="14"/>
  <c r="D369" i="14" s="1"/>
  <c r="C370" i="14"/>
  <c r="D370" i="14" s="1"/>
  <c r="C371" i="14"/>
  <c r="D371" i="14" s="1"/>
  <c r="C372" i="14"/>
  <c r="D372" i="14" s="1"/>
  <c r="C373" i="14"/>
  <c r="D373" i="14" s="1"/>
  <c r="C374" i="14"/>
  <c r="D374" i="14" s="1"/>
  <c r="C375" i="14"/>
  <c r="D375" i="14" s="1"/>
  <c r="C376" i="14"/>
  <c r="D376" i="14" s="1"/>
  <c r="C377" i="14"/>
  <c r="D377" i="14" s="1"/>
  <c r="C378" i="14"/>
  <c r="D378" i="14" s="1"/>
  <c r="C379" i="14"/>
  <c r="D379" i="14" s="1"/>
  <c r="C380" i="14"/>
  <c r="D380" i="14" s="1"/>
  <c r="C381" i="14"/>
  <c r="D381" i="14" s="1"/>
  <c r="C382" i="14"/>
  <c r="D382" i="14" s="1"/>
  <c r="C383" i="14"/>
  <c r="D383" i="14" s="1"/>
  <c r="C384" i="14"/>
  <c r="D384" i="14" s="1"/>
  <c r="C385" i="14"/>
  <c r="D385" i="14" s="1"/>
  <c r="C386" i="14"/>
  <c r="D386" i="14" s="1"/>
  <c r="C387" i="14"/>
  <c r="D387" i="14" s="1"/>
  <c r="C388" i="14"/>
  <c r="D388" i="14" s="1"/>
  <c r="C389" i="14"/>
  <c r="D389" i="14" s="1"/>
  <c r="C390" i="14"/>
  <c r="D390" i="14" s="1"/>
  <c r="C391" i="14"/>
  <c r="D391" i="14" s="1"/>
  <c r="C392" i="14"/>
  <c r="D392" i="14" s="1"/>
  <c r="C393" i="14"/>
  <c r="D393" i="14" s="1"/>
  <c r="C394" i="14"/>
  <c r="D394" i="14" s="1"/>
  <c r="C395" i="14"/>
  <c r="D395" i="14" s="1"/>
  <c r="C396" i="14"/>
  <c r="D396" i="14" s="1"/>
  <c r="C397" i="14"/>
  <c r="D397" i="14" s="1"/>
  <c r="C398" i="14"/>
  <c r="D398" i="14" s="1"/>
  <c r="C399" i="14"/>
  <c r="D399" i="14" s="1"/>
  <c r="C400" i="14"/>
  <c r="D400" i="14" s="1"/>
  <c r="C401" i="14"/>
  <c r="D401" i="14" s="1"/>
  <c r="C402" i="14"/>
  <c r="D402" i="14" s="1"/>
  <c r="C4" i="14"/>
  <c r="D4" i="14" s="1"/>
  <c r="C5" i="12" l="1"/>
  <c r="D5" i="12" s="1"/>
  <c r="C6" i="12"/>
  <c r="C7" i="12"/>
  <c r="C8" i="12"/>
  <c r="D8" i="12" s="1"/>
  <c r="C9" i="12"/>
  <c r="D9" i="12" s="1"/>
  <c r="C10" i="12"/>
  <c r="C11" i="12"/>
  <c r="C12" i="12"/>
  <c r="D12" i="12" s="1"/>
  <c r="C13" i="12"/>
  <c r="D13" i="12" s="1"/>
  <c r="C14" i="12"/>
  <c r="D14" i="12" s="1"/>
  <c r="C15" i="12"/>
  <c r="C16" i="12"/>
  <c r="C17" i="12"/>
  <c r="D17" i="12" s="1"/>
  <c r="C18" i="12"/>
  <c r="C19" i="12"/>
  <c r="D19" i="12" s="1"/>
  <c r="C20" i="12"/>
  <c r="C21" i="12"/>
  <c r="C22" i="12"/>
  <c r="C23" i="12"/>
  <c r="C24" i="12"/>
  <c r="C25" i="12"/>
  <c r="C26" i="12"/>
  <c r="D26" i="12" s="1"/>
  <c r="C27" i="12"/>
  <c r="D27" i="12" s="1"/>
  <c r="C28" i="12"/>
  <c r="D28" i="12" s="1"/>
  <c r="C29" i="12"/>
  <c r="D29" i="12" s="1"/>
  <c r="C30" i="12"/>
  <c r="D30" i="12" s="1"/>
  <c r="C31" i="12"/>
  <c r="C32" i="12"/>
  <c r="C33" i="12"/>
  <c r="C34" i="12"/>
  <c r="D34" i="12" s="1"/>
  <c r="C35" i="12"/>
  <c r="D35" i="12" s="1"/>
  <c r="C36" i="12"/>
  <c r="C37" i="12"/>
  <c r="C38" i="12"/>
  <c r="D38" i="12" s="1"/>
  <c r="C39" i="12"/>
  <c r="D39" i="12" s="1"/>
  <c r="C40" i="12"/>
  <c r="C41" i="12"/>
  <c r="C42" i="12"/>
  <c r="C43" i="12"/>
  <c r="C44" i="12"/>
  <c r="C45" i="12"/>
  <c r="C46" i="12"/>
  <c r="D46" i="12" s="1"/>
  <c r="C47" i="12"/>
  <c r="D47" i="12" s="1"/>
  <c r="C48" i="12"/>
  <c r="C49" i="12"/>
  <c r="C50" i="12"/>
  <c r="C51" i="12"/>
  <c r="C52" i="12"/>
  <c r="C53" i="12"/>
  <c r="C54" i="12"/>
  <c r="C55" i="12"/>
  <c r="C56" i="12"/>
  <c r="C57" i="12"/>
  <c r="C58" i="12"/>
  <c r="D58" i="12" s="1"/>
  <c r="C59" i="12"/>
  <c r="C60" i="12"/>
  <c r="C61" i="12"/>
  <c r="C62" i="12"/>
  <c r="C63" i="12"/>
  <c r="C64" i="12"/>
  <c r="C65" i="12"/>
  <c r="C66" i="12"/>
  <c r="C67" i="12"/>
  <c r="C68" i="12"/>
  <c r="D68" i="12" s="1"/>
  <c r="C69" i="12"/>
  <c r="D69" i="12" s="1"/>
  <c r="C70" i="12"/>
  <c r="C71" i="12"/>
  <c r="C72" i="12"/>
  <c r="D72" i="12" s="1"/>
  <c r="C73" i="12"/>
  <c r="C74" i="12"/>
  <c r="C75" i="12"/>
  <c r="C76" i="12"/>
  <c r="C77" i="12"/>
  <c r="C78" i="12"/>
  <c r="C79" i="12"/>
  <c r="C80" i="12"/>
  <c r="C81" i="12"/>
  <c r="D81" i="12" s="1"/>
  <c r="C82" i="12"/>
  <c r="C83" i="12"/>
  <c r="D83" i="12" s="1"/>
  <c r="C84" i="12"/>
  <c r="D84" i="12" s="1"/>
  <c r="C85" i="12"/>
  <c r="D85" i="12" s="1"/>
  <c r="C86" i="12"/>
  <c r="D86" i="12" s="1"/>
  <c r="C87" i="12"/>
  <c r="D87" i="12" s="1"/>
  <c r="C88" i="12"/>
  <c r="D88" i="12" s="1"/>
  <c r="C89" i="12"/>
  <c r="D89" i="12" s="1"/>
  <c r="C90" i="12"/>
  <c r="C91" i="12"/>
  <c r="D91" i="12" s="1"/>
  <c r="C92" i="12"/>
  <c r="D92" i="12" s="1"/>
  <c r="C93" i="12"/>
  <c r="C94" i="12"/>
  <c r="C95" i="12"/>
  <c r="C96" i="12"/>
  <c r="D96" i="12" s="1"/>
  <c r="C97" i="12"/>
  <c r="D97" i="12" s="1"/>
  <c r="C98" i="12"/>
  <c r="D98" i="12" s="1"/>
  <c r="C99" i="12"/>
  <c r="C100" i="12"/>
  <c r="C101" i="12"/>
  <c r="D101" i="12" s="1"/>
  <c r="C102" i="12"/>
  <c r="C103" i="12"/>
  <c r="C104" i="12"/>
  <c r="C105" i="12"/>
  <c r="D105" i="12" s="1"/>
  <c r="C106" i="12"/>
  <c r="C107" i="12"/>
  <c r="C108" i="12"/>
  <c r="D108" i="12" s="1"/>
  <c r="C109" i="12"/>
  <c r="C110" i="12"/>
  <c r="C111" i="12"/>
  <c r="C112" i="12"/>
  <c r="D112" i="12" s="1"/>
  <c r="C113" i="12"/>
  <c r="D113" i="12" s="1"/>
  <c r="C114" i="12"/>
  <c r="D114" i="12" s="1"/>
  <c r="C115" i="12"/>
  <c r="D115" i="12" s="1"/>
  <c r="C116" i="12"/>
  <c r="D116" i="12" s="1"/>
  <c r="C117" i="12"/>
  <c r="C118" i="12"/>
  <c r="C119" i="12"/>
  <c r="D119" i="12" s="1"/>
  <c r="C120" i="12"/>
  <c r="C121" i="12"/>
  <c r="C122" i="12"/>
  <c r="C123" i="12"/>
  <c r="C124" i="12"/>
  <c r="C125" i="12"/>
  <c r="D125" i="12" s="1"/>
  <c r="C126" i="12"/>
  <c r="C127" i="12"/>
  <c r="C128" i="12"/>
  <c r="D128" i="12" s="1"/>
  <c r="C129" i="12"/>
  <c r="D129" i="12" s="1"/>
  <c r="C130" i="12"/>
  <c r="C131" i="12"/>
  <c r="C132" i="12"/>
  <c r="D132" i="12" s="1"/>
  <c r="C133" i="12"/>
  <c r="C134" i="12"/>
  <c r="D134" i="12" s="1"/>
  <c r="C135" i="12"/>
  <c r="C136" i="12"/>
  <c r="C137" i="12"/>
  <c r="C138" i="12"/>
  <c r="C139" i="12"/>
  <c r="C140" i="12"/>
  <c r="C141" i="12"/>
  <c r="C142" i="12"/>
  <c r="C143" i="12"/>
  <c r="D143" i="12" s="1"/>
  <c r="C144" i="12"/>
  <c r="D144" i="12" s="1"/>
  <c r="C145" i="12"/>
  <c r="C146" i="12"/>
  <c r="C147" i="12"/>
  <c r="C148" i="12"/>
  <c r="C149" i="12"/>
  <c r="D149" i="12" s="1"/>
  <c r="C150" i="12"/>
  <c r="C151" i="12"/>
  <c r="C152" i="12"/>
  <c r="C153" i="12"/>
  <c r="C154" i="12"/>
  <c r="C155" i="12"/>
  <c r="C156" i="12"/>
  <c r="D156" i="12" s="1"/>
  <c r="C157" i="12"/>
  <c r="D157" i="12" s="1"/>
  <c r="C158" i="12"/>
  <c r="C159" i="12"/>
  <c r="D159" i="12" s="1"/>
  <c r="C160" i="12"/>
  <c r="C161" i="12"/>
  <c r="D161" i="12" s="1"/>
  <c r="C162" i="12"/>
  <c r="D162" i="12" s="1"/>
  <c r="C163" i="12"/>
  <c r="D163" i="12" s="1"/>
  <c r="C164" i="12"/>
  <c r="C165" i="12"/>
  <c r="D165" i="12" s="1"/>
  <c r="C166" i="12"/>
  <c r="D166" i="12" s="1"/>
  <c r="C167" i="12"/>
  <c r="C168" i="12"/>
  <c r="C169" i="12"/>
  <c r="C170" i="12"/>
  <c r="C171" i="12"/>
  <c r="C172" i="12"/>
  <c r="C173" i="12"/>
  <c r="C174" i="12"/>
  <c r="D174" i="12" s="1"/>
  <c r="C175" i="12"/>
  <c r="C176" i="12"/>
  <c r="D176" i="12" s="1"/>
  <c r="C177" i="12"/>
  <c r="C178" i="12"/>
  <c r="D178" i="12" s="1"/>
  <c r="C179" i="12"/>
  <c r="D179" i="12" s="1"/>
  <c r="C180" i="12"/>
  <c r="C181" i="12"/>
  <c r="C182" i="12"/>
  <c r="D182" i="12" s="1"/>
  <c r="C183" i="12"/>
  <c r="D183" i="12" s="1"/>
  <c r="C184" i="12"/>
  <c r="C185" i="12"/>
  <c r="D185" i="12" s="1"/>
  <c r="C186" i="12"/>
  <c r="D186" i="12" s="1"/>
  <c r="C187" i="12"/>
  <c r="D187" i="12" s="1"/>
  <c r="C188" i="12"/>
  <c r="C189" i="12"/>
  <c r="C190" i="12"/>
  <c r="D190" i="12" s="1"/>
  <c r="C191" i="12"/>
  <c r="C192" i="12"/>
  <c r="C193" i="12"/>
  <c r="D193" i="12" s="1"/>
  <c r="C194" i="12"/>
  <c r="C195" i="12"/>
  <c r="C196" i="12"/>
  <c r="D196" i="12" s="1"/>
  <c r="C197" i="12"/>
  <c r="C198" i="12"/>
  <c r="D198" i="12" s="1"/>
  <c r="C199" i="12"/>
  <c r="C200" i="12"/>
  <c r="C201" i="12"/>
  <c r="C202" i="12"/>
  <c r="C203" i="12"/>
  <c r="C204" i="12"/>
  <c r="C205" i="12"/>
  <c r="D205" i="12" s="1"/>
  <c r="C206" i="12"/>
  <c r="C207" i="12"/>
  <c r="C208" i="12"/>
  <c r="C209" i="12"/>
  <c r="C210" i="12"/>
  <c r="C211" i="12"/>
  <c r="C212" i="12"/>
  <c r="D212" i="12" s="1"/>
  <c r="C213" i="12"/>
  <c r="C214" i="12"/>
  <c r="C215" i="12"/>
  <c r="C216" i="12"/>
  <c r="C217" i="12"/>
  <c r="D217" i="12" s="1"/>
  <c r="C218" i="12"/>
  <c r="D218" i="12" s="1"/>
  <c r="C219" i="12"/>
  <c r="D219" i="12" s="1"/>
  <c r="C220" i="12"/>
  <c r="C221" i="12"/>
  <c r="C222" i="12"/>
  <c r="D222" i="12" s="1"/>
  <c r="C223" i="12"/>
  <c r="D223" i="12" s="1"/>
  <c r="C224" i="12"/>
  <c r="C225" i="12"/>
  <c r="D225" i="12" s="1"/>
  <c r="C226" i="12"/>
  <c r="C227" i="12"/>
  <c r="C228" i="12"/>
  <c r="C229" i="12"/>
  <c r="C230" i="12"/>
  <c r="D230" i="12" s="1"/>
  <c r="C231" i="12"/>
  <c r="D231" i="12" s="1"/>
  <c r="C232" i="12"/>
  <c r="C233" i="12"/>
  <c r="C234" i="12"/>
  <c r="C235" i="12"/>
  <c r="C236" i="12"/>
  <c r="D236" i="12" s="1"/>
  <c r="C237" i="12"/>
  <c r="D237" i="12" s="1"/>
  <c r="C238" i="12"/>
  <c r="D238" i="12" s="1"/>
  <c r="C239" i="12"/>
  <c r="D239" i="12" s="1"/>
  <c r="C240" i="12"/>
  <c r="C241" i="12"/>
  <c r="D241" i="12" s="1"/>
  <c r="C242" i="12"/>
  <c r="C243" i="12"/>
  <c r="C244" i="12"/>
  <c r="C245" i="12"/>
  <c r="C246" i="12"/>
  <c r="C247" i="12"/>
  <c r="D247" i="12" s="1"/>
  <c r="C248" i="12"/>
  <c r="C249" i="12"/>
  <c r="C250" i="12"/>
  <c r="C251" i="12"/>
  <c r="C252" i="12"/>
  <c r="D252" i="12" s="1"/>
  <c r="C253" i="12"/>
  <c r="C254" i="12"/>
  <c r="C255" i="12"/>
  <c r="C256" i="12"/>
  <c r="C257" i="12"/>
  <c r="D257" i="12" s="1"/>
  <c r="C258" i="12"/>
  <c r="C259" i="12"/>
  <c r="D259" i="12" s="1"/>
  <c r="C260" i="12"/>
  <c r="C261" i="12"/>
  <c r="C262" i="12"/>
  <c r="C263" i="12"/>
  <c r="C264" i="12"/>
  <c r="C265" i="12"/>
  <c r="C266" i="12"/>
  <c r="D266" i="12" s="1"/>
  <c r="C267" i="12"/>
  <c r="D267" i="12" s="1"/>
  <c r="C268" i="12"/>
  <c r="C269" i="12"/>
  <c r="C270" i="12"/>
  <c r="C271" i="12"/>
  <c r="D271" i="12" s="1"/>
  <c r="C272" i="12"/>
  <c r="D272" i="12" s="1"/>
  <c r="C273" i="12"/>
  <c r="C274" i="12"/>
  <c r="C275" i="12"/>
  <c r="D275" i="12" s="1"/>
  <c r="C276" i="12"/>
  <c r="D276" i="12" s="1"/>
  <c r="C277" i="12"/>
  <c r="D277" i="12" s="1"/>
  <c r="C278" i="12"/>
  <c r="C279" i="12"/>
  <c r="D279" i="12" s="1"/>
  <c r="C280" i="12"/>
  <c r="C281" i="12"/>
  <c r="D281" i="12" s="1"/>
  <c r="C282" i="12"/>
  <c r="C283" i="12"/>
  <c r="C284" i="12"/>
  <c r="C285" i="12"/>
  <c r="C286" i="12"/>
  <c r="C287" i="12"/>
  <c r="D287" i="12" s="1"/>
  <c r="C288" i="12"/>
  <c r="D288" i="12" s="1"/>
  <c r="C289" i="12"/>
  <c r="D289" i="12" s="1"/>
  <c r="C290" i="12"/>
  <c r="D290" i="12" s="1"/>
  <c r="C291" i="12"/>
  <c r="C292" i="12"/>
  <c r="C293" i="12"/>
  <c r="D293" i="12" s="1"/>
  <c r="C294" i="12"/>
  <c r="C295" i="12"/>
  <c r="C296" i="12"/>
  <c r="D296" i="12" s="1"/>
  <c r="C297" i="12"/>
  <c r="D297" i="12" s="1"/>
  <c r="C298" i="12"/>
  <c r="C299" i="12"/>
  <c r="C300" i="12"/>
  <c r="C301" i="12"/>
  <c r="C302" i="12"/>
  <c r="C303" i="12"/>
  <c r="D303" i="12" s="1"/>
  <c r="C304" i="12"/>
  <c r="D304" i="12" s="1"/>
  <c r="C305" i="12"/>
  <c r="C306" i="12"/>
  <c r="D306" i="12" s="1"/>
  <c r="C307" i="12"/>
  <c r="D307" i="12" s="1"/>
  <c r="C308" i="12"/>
  <c r="C309" i="12"/>
  <c r="D309" i="12" s="1"/>
  <c r="C310" i="12"/>
  <c r="C311" i="12"/>
  <c r="C312" i="12"/>
  <c r="C313" i="12"/>
  <c r="C314" i="12"/>
  <c r="D314" i="12" s="1"/>
  <c r="C315" i="12"/>
  <c r="D315" i="12" s="1"/>
  <c r="C316" i="12"/>
  <c r="C317" i="12"/>
  <c r="C318" i="12"/>
  <c r="C319" i="12"/>
  <c r="C320" i="12"/>
  <c r="C321" i="12"/>
  <c r="C322" i="12"/>
  <c r="D322" i="12" s="1"/>
  <c r="C323" i="12"/>
  <c r="D323" i="12" s="1"/>
  <c r="C324" i="12"/>
  <c r="D324" i="12" s="1"/>
  <c r="C325" i="12"/>
  <c r="D325" i="12" s="1"/>
  <c r="C326" i="12"/>
  <c r="C327" i="12"/>
  <c r="C328" i="12"/>
  <c r="C329" i="12"/>
  <c r="D329" i="12" s="1"/>
  <c r="C330" i="12"/>
  <c r="C331" i="12"/>
  <c r="C332" i="12"/>
  <c r="C333" i="12"/>
  <c r="C334" i="12"/>
  <c r="D334" i="12" s="1"/>
  <c r="C335" i="12"/>
  <c r="D335" i="12" s="1"/>
  <c r="C336" i="12"/>
  <c r="C337" i="12"/>
  <c r="D337" i="12" s="1"/>
  <c r="C338" i="12"/>
  <c r="C339" i="12"/>
  <c r="C340" i="12"/>
  <c r="D340" i="12" s="1"/>
  <c r="C341" i="12"/>
  <c r="C342" i="12"/>
  <c r="D342" i="12" s="1"/>
  <c r="C343" i="12"/>
  <c r="C344" i="12"/>
  <c r="C345" i="12"/>
  <c r="C346" i="12"/>
  <c r="C347" i="12"/>
  <c r="C348" i="12"/>
  <c r="D348" i="12" s="1"/>
  <c r="C349" i="12"/>
  <c r="D349" i="12" s="1"/>
  <c r="C350" i="12"/>
  <c r="C351" i="12"/>
  <c r="C352" i="12"/>
  <c r="C353" i="12"/>
  <c r="C354" i="12"/>
  <c r="C355" i="12"/>
  <c r="C356" i="12"/>
  <c r="C357" i="12"/>
  <c r="C358" i="12"/>
  <c r="C359" i="12"/>
  <c r="C360" i="12"/>
  <c r="D360" i="12" s="1"/>
  <c r="C361" i="12"/>
  <c r="D361" i="12" s="1"/>
  <c r="C362" i="12"/>
  <c r="D362" i="12" s="1"/>
  <c r="C363" i="12"/>
  <c r="C364" i="12"/>
  <c r="D364" i="12" s="1"/>
  <c r="C365" i="12"/>
  <c r="C366" i="12"/>
  <c r="D366" i="12" s="1"/>
  <c r="C367" i="12"/>
  <c r="C368" i="12"/>
  <c r="C369" i="12"/>
  <c r="C370" i="12"/>
  <c r="C371" i="12"/>
  <c r="C372" i="12"/>
  <c r="C373" i="12"/>
  <c r="D373" i="12" s="1"/>
  <c r="C374" i="12"/>
  <c r="D374" i="12" s="1"/>
  <c r="C375" i="12"/>
  <c r="C376" i="12"/>
  <c r="C377" i="12"/>
  <c r="C378" i="12"/>
  <c r="D378" i="12" s="1"/>
  <c r="C379" i="12"/>
  <c r="D379" i="12" s="1"/>
  <c r="C380" i="12"/>
  <c r="C381" i="12"/>
  <c r="C382" i="12"/>
  <c r="C383" i="12"/>
  <c r="C384" i="12"/>
  <c r="C385" i="12"/>
  <c r="D385" i="12" s="1"/>
  <c r="C386" i="12"/>
  <c r="C387" i="12"/>
  <c r="D387" i="12" s="1"/>
  <c r="C388" i="12"/>
  <c r="D388" i="12" s="1"/>
  <c r="C389" i="12"/>
  <c r="C390" i="12"/>
  <c r="C391" i="12"/>
  <c r="C392" i="12"/>
  <c r="D392" i="12" s="1"/>
  <c r="C393" i="12"/>
  <c r="C394" i="12"/>
  <c r="D394" i="12" s="1"/>
  <c r="C395" i="12"/>
  <c r="C396" i="12"/>
  <c r="D396" i="12" s="1"/>
  <c r="C397" i="12"/>
  <c r="C398" i="12"/>
  <c r="C399" i="12"/>
  <c r="C400" i="12"/>
  <c r="C401" i="12"/>
  <c r="C402" i="12"/>
  <c r="D402" i="12" s="1"/>
  <c r="C4" i="12"/>
  <c r="D4" i="12" s="1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102" i="12"/>
  <c r="B103" i="12"/>
  <c r="B104" i="12"/>
  <c r="B105" i="12"/>
  <c r="B106" i="12"/>
  <c r="B107" i="12"/>
  <c r="B108" i="12"/>
  <c r="B109" i="12"/>
  <c r="B110" i="12"/>
  <c r="B111" i="12"/>
  <c r="B112" i="12"/>
  <c r="B113" i="12"/>
  <c r="B114" i="12"/>
  <c r="B115" i="12"/>
  <c r="B116" i="12"/>
  <c r="B117" i="12"/>
  <c r="B118" i="12"/>
  <c r="B119" i="12"/>
  <c r="B120" i="12"/>
  <c r="B121" i="12"/>
  <c r="B122" i="12"/>
  <c r="B123" i="12"/>
  <c r="B124" i="12"/>
  <c r="B125" i="12"/>
  <c r="B126" i="12"/>
  <c r="B127" i="12"/>
  <c r="B128" i="12"/>
  <c r="B129" i="12"/>
  <c r="B130" i="12"/>
  <c r="B131" i="12"/>
  <c r="B132" i="12"/>
  <c r="B133" i="12"/>
  <c r="B134" i="12"/>
  <c r="B135" i="12"/>
  <c r="B136" i="12"/>
  <c r="B137" i="12"/>
  <c r="B138" i="12"/>
  <c r="B139" i="12"/>
  <c r="B140" i="12"/>
  <c r="B141" i="12"/>
  <c r="B142" i="12"/>
  <c r="B143" i="12"/>
  <c r="B144" i="12"/>
  <c r="B145" i="12"/>
  <c r="B146" i="12"/>
  <c r="B147" i="12"/>
  <c r="B148" i="12"/>
  <c r="B149" i="12"/>
  <c r="B150" i="12"/>
  <c r="B151" i="12"/>
  <c r="B152" i="12"/>
  <c r="B153" i="12"/>
  <c r="B154" i="12"/>
  <c r="B155" i="12"/>
  <c r="B156" i="12"/>
  <c r="B157" i="12"/>
  <c r="B158" i="12"/>
  <c r="B159" i="12"/>
  <c r="B160" i="12"/>
  <c r="B161" i="12"/>
  <c r="B162" i="12"/>
  <c r="B163" i="12"/>
  <c r="B164" i="12"/>
  <c r="B165" i="12"/>
  <c r="B166" i="12"/>
  <c r="B167" i="12"/>
  <c r="B168" i="12"/>
  <c r="B169" i="12"/>
  <c r="B170" i="12"/>
  <c r="B171" i="12"/>
  <c r="B172" i="12"/>
  <c r="B173" i="12"/>
  <c r="B174" i="12"/>
  <c r="B175" i="12"/>
  <c r="B176" i="12"/>
  <c r="B177" i="12"/>
  <c r="B178" i="12"/>
  <c r="B179" i="12"/>
  <c r="B180" i="12"/>
  <c r="B181" i="12"/>
  <c r="B182" i="12"/>
  <c r="B183" i="12"/>
  <c r="B184" i="12"/>
  <c r="B185" i="12"/>
  <c r="B186" i="12"/>
  <c r="B187" i="12"/>
  <c r="B188" i="12"/>
  <c r="B189" i="12"/>
  <c r="B190" i="12"/>
  <c r="B191" i="12"/>
  <c r="B192" i="12"/>
  <c r="B193" i="12"/>
  <c r="B194" i="12"/>
  <c r="B195" i="12"/>
  <c r="B196" i="12"/>
  <c r="B197" i="12"/>
  <c r="B198" i="12"/>
  <c r="B199" i="12"/>
  <c r="B200" i="12"/>
  <c r="B201" i="12"/>
  <c r="B202" i="12"/>
  <c r="B203" i="12"/>
  <c r="B204" i="12"/>
  <c r="B205" i="12"/>
  <c r="B206" i="12"/>
  <c r="B207" i="12"/>
  <c r="B208" i="12"/>
  <c r="B209" i="12"/>
  <c r="B210" i="12"/>
  <c r="B211" i="12"/>
  <c r="B212" i="12"/>
  <c r="B213" i="12"/>
  <c r="B214" i="12"/>
  <c r="B215" i="12"/>
  <c r="B216" i="12"/>
  <c r="B217" i="12"/>
  <c r="B218" i="12"/>
  <c r="B219" i="12"/>
  <c r="B220" i="12"/>
  <c r="B221" i="12"/>
  <c r="B222" i="12"/>
  <c r="B223" i="12"/>
  <c r="B224" i="12"/>
  <c r="B225" i="12"/>
  <c r="B226" i="12"/>
  <c r="B227" i="12"/>
  <c r="B228" i="12"/>
  <c r="B229" i="12"/>
  <c r="B230" i="12"/>
  <c r="B231" i="12"/>
  <c r="B232" i="12"/>
  <c r="B233" i="12"/>
  <c r="B234" i="12"/>
  <c r="B235" i="12"/>
  <c r="B236" i="12"/>
  <c r="B237" i="12"/>
  <c r="B238" i="12"/>
  <c r="B239" i="12"/>
  <c r="B240" i="12"/>
  <c r="B241" i="12"/>
  <c r="B242" i="12"/>
  <c r="B243" i="12"/>
  <c r="B244" i="12"/>
  <c r="B245" i="12"/>
  <c r="B246" i="12"/>
  <c r="B247" i="12"/>
  <c r="B248" i="12"/>
  <c r="B249" i="12"/>
  <c r="B250" i="12"/>
  <c r="B251" i="12"/>
  <c r="B252" i="12"/>
  <c r="B253" i="12"/>
  <c r="B254" i="12"/>
  <c r="B255" i="12"/>
  <c r="B256" i="12"/>
  <c r="B257" i="12"/>
  <c r="B258" i="12"/>
  <c r="B259" i="12"/>
  <c r="B260" i="12"/>
  <c r="B261" i="12"/>
  <c r="B262" i="12"/>
  <c r="B263" i="12"/>
  <c r="B264" i="12"/>
  <c r="B265" i="12"/>
  <c r="B266" i="12"/>
  <c r="B267" i="12"/>
  <c r="B268" i="12"/>
  <c r="B269" i="12"/>
  <c r="B270" i="12"/>
  <c r="B271" i="12"/>
  <c r="B272" i="12"/>
  <c r="B273" i="12"/>
  <c r="B274" i="12"/>
  <c r="B275" i="12"/>
  <c r="B276" i="12"/>
  <c r="B277" i="12"/>
  <c r="B278" i="12"/>
  <c r="B279" i="12"/>
  <c r="B280" i="12"/>
  <c r="B281" i="12"/>
  <c r="B282" i="12"/>
  <c r="B283" i="12"/>
  <c r="B284" i="12"/>
  <c r="B285" i="12"/>
  <c r="B286" i="12"/>
  <c r="B287" i="12"/>
  <c r="B288" i="12"/>
  <c r="B289" i="12"/>
  <c r="B290" i="12"/>
  <c r="B291" i="12"/>
  <c r="B292" i="12"/>
  <c r="B293" i="12"/>
  <c r="B294" i="12"/>
  <c r="B295" i="12"/>
  <c r="B296" i="12"/>
  <c r="B297" i="12"/>
  <c r="B298" i="12"/>
  <c r="B299" i="12"/>
  <c r="B300" i="12"/>
  <c r="B301" i="12"/>
  <c r="B302" i="12"/>
  <c r="B303" i="12"/>
  <c r="B304" i="12"/>
  <c r="B305" i="12"/>
  <c r="B306" i="12"/>
  <c r="B307" i="12"/>
  <c r="B308" i="12"/>
  <c r="B309" i="12"/>
  <c r="B310" i="12"/>
  <c r="B311" i="12"/>
  <c r="B312" i="12"/>
  <c r="B313" i="12"/>
  <c r="B314" i="12"/>
  <c r="B315" i="12"/>
  <c r="B316" i="12"/>
  <c r="B317" i="12"/>
  <c r="B318" i="12"/>
  <c r="B319" i="12"/>
  <c r="B320" i="12"/>
  <c r="B321" i="12"/>
  <c r="B322" i="12"/>
  <c r="B323" i="12"/>
  <c r="B324" i="12"/>
  <c r="B325" i="12"/>
  <c r="B326" i="12"/>
  <c r="B327" i="12"/>
  <c r="B328" i="12"/>
  <c r="B329" i="12"/>
  <c r="B330" i="12"/>
  <c r="B331" i="12"/>
  <c r="B332" i="12"/>
  <c r="B333" i="12"/>
  <c r="B334" i="12"/>
  <c r="B335" i="12"/>
  <c r="B336" i="12"/>
  <c r="B337" i="12"/>
  <c r="B338" i="12"/>
  <c r="B339" i="12"/>
  <c r="B340" i="12"/>
  <c r="B341" i="12"/>
  <c r="B342" i="12"/>
  <c r="B343" i="12"/>
  <c r="B344" i="12"/>
  <c r="B345" i="12"/>
  <c r="B346" i="12"/>
  <c r="B347" i="12"/>
  <c r="B348" i="12"/>
  <c r="B349" i="12"/>
  <c r="B350" i="12"/>
  <c r="B351" i="12"/>
  <c r="B352" i="12"/>
  <c r="B353" i="12"/>
  <c r="B354" i="12"/>
  <c r="B355" i="12"/>
  <c r="B356" i="12"/>
  <c r="B357" i="12"/>
  <c r="B358" i="12"/>
  <c r="B359" i="12"/>
  <c r="B360" i="12"/>
  <c r="B361" i="12"/>
  <c r="B362" i="12"/>
  <c r="B363" i="12"/>
  <c r="B364" i="12"/>
  <c r="B365" i="12"/>
  <c r="B366" i="12"/>
  <c r="B367" i="12"/>
  <c r="B368" i="12"/>
  <c r="B369" i="12"/>
  <c r="B370" i="12"/>
  <c r="B371" i="12"/>
  <c r="B372" i="12"/>
  <c r="B373" i="12"/>
  <c r="B374" i="12"/>
  <c r="B375" i="12"/>
  <c r="B376" i="12"/>
  <c r="B377" i="12"/>
  <c r="B378" i="12"/>
  <c r="B379" i="12"/>
  <c r="B380" i="12"/>
  <c r="B381" i="12"/>
  <c r="B382" i="12"/>
  <c r="B383" i="12"/>
  <c r="B384" i="12"/>
  <c r="B385" i="12"/>
  <c r="B386" i="12"/>
  <c r="B387" i="12"/>
  <c r="B388" i="12"/>
  <c r="B389" i="12"/>
  <c r="B390" i="12"/>
  <c r="B391" i="12"/>
  <c r="B392" i="12"/>
  <c r="B393" i="12"/>
  <c r="B394" i="12"/>
  <c r="B395" i="12"/>
  <c r="B396" i="12"/>
  <c r="B397" i="12"/>
  <c r="B398" i="12"/>
  <c r="B399" i="12"/>
  <c r="B400" i="12"/>
  <c r="B401" i="12"/>
  <c r="B402" i="12"/>
  <c r="B12" i="12"/>
  <c r="B13" i="12"/>
  <c r="B14" i="12"/>
  <c r="B10" i="12"/>
  <c r="B11" i="12"/>
  <c r="B8" i="12"/>
  <c r="B9" i="12"/>
  <c r="B5" i="12"/>
  <c r="B6" i="12"/>
  <c r="B7" i="12"/>
  <c r="B4" i="12"/>
  <c r="J3" i="12" l="1"/>
  <c r="G3" i="12" s="1"/>
  <c r="D400" i="12"/>
  <c r="D398" i="12"/>
  <c r="D390" i="12"/>
  <c r="D386" i="12"/>
  <c r="D384" i="12"/>
  <c r="D382" i="12"/>
  <c r="D380" i="12"/>
  <c r="D376" i="12"/>
  <c r="D372" i="12"/>
  <c r="D370" i="12"/>
  <c r="D368" i="12"/>
  <c r="D358" i="12"/>
  <c r="D356" i="12"/>
  <c r="D354" i="12"/>
  <c r="D352" i="12"/>
  <c r="D350" i="12"/>
  <c r="D346" i="12"/>
  <c r="D344" i="12"/>
  <c r="D338" i="12"/>
  <c r="D336" i="12"/>
  <c r="D332" i="12"/>
  <c r="D330" i="12"/>
  <c r="D328" i="12"/>
  <c r="D326" i="12"/>
  <c r="D320" i="12"/>
  <c r="D318" i="12"/>
  <c r="D316" i="12"/>
  <c r="D312" i="12"/>
  <c r="D310" i="12"/>
  <c r="D308" i="12"/>
  <c r="D302" i="12"/>
  <c r="D300" i="12"/>
  <c r="D298" i="12"/>
  <c r="D294" i="12"/>
  <c r="D292" i="12"/>
  <c r="D286" i="12"/>
  <c r="D284" i="12"/>
  <c r="D282" i="12"/>
  <c r="D280" i="12"/>
  <c r="D278" i="12"/>
  <c r="D274" i="12"/>
  <c r="D270" i="12"/>
  <c r="D268" i="12"/>
  <c r="D264" i="12"/>
  <c r="D262" i="12"/>
  <c r="D260" i="12"/>
  <c r="D258" i="12"/>
  <c r="D256" i="12"/>
  <c r="D254" i="12"/>
  <c r="D250" i="12"/>
  <c r="D248" i="12"/>
  <c r="D246" i="12"/>
  <c r="D244" i="12"/>
  <c r="D242" i="12"/>
  <c r="D240" i="12"/>
  <c r="D234" i="12"/>
  <c r="D232" i="12"/>
  <c r="D228" i="12"/>
  <c r="D226" i="12"/>
  <c r="D224" i="12"/>
  <c r="D220" i="12"/>
  <c r="D216" i="12"/>
  <c r="D214" i="12"/>
  <c r="D210" i="12"/>
  <c r="D208" i="12"/>
  <c r="D206" i="12"/>
  <c r="D204" i="12"/>
  <c r="D202" i="12"/>
  <c r="D200" i="12"/>
  <c r="D194" i="12"/>
  <c r="D192" i="12"/>
  <c r="D188" i="12"/>
  <c r="D184" i="12"/>
  <c r="D180" i="12"/>
  <c r="D401" i="12"/>
  <c r="D399" i="12"/>
  <c r="D397" i="12"/>
  <c r="D395" i="12"/>
  <c r="D393" i="12"/>
  <c r="D391" i="12"/>
  <c r="D389" i="12"/>
  <c r="D383" i="12"/>
  <c r="D381" i="12"/>
  <c r="D377" i="12"/>
  <c r="D375" i="12"/>
  <c r="D371" i="12"/>
  <c r="D369" i="12"/>
  <c r="D367" i="12"/>
  <c r="D365" i="12"/>
  <c r="D363" i="12"/>
  <c r="D359" i="12"/>
  <c r="D357" i="12"/>
  <c r="D355" i="12"/>
  <c r="D353" i="12"/>
  <c r="D351" i="12"/>
  <c r="D347" i="12"/>
  <c r="D345" i="12"/>
  <c r="D343" i="12"/>
  <c r="D341" i="12"/>
  <c r="D339" i="12"/>
  <c r="D333" i="12"/>
  <c r="D331" i="12"/>
  <c r="D327" i="12"/>
  <c r="D321" i="12"/>
  <c r="D319" i="12"/>
  <c r="D317" i="12"/>
  <c r="D313" i="12"/>
  <c r="D311" i="12"/>
  <c r="D305" i="12"/>
  <c r="D301" i="12"/>
  <c r="D299" i="12"/>
  <c r="D295" i="12"/>
  <c r="D291" i="12"/>
  <c r="D285" i="12"/>
  <c r="D283" i="12"/>
  <c r="D273" i="12"/>
  <c r="D269" i="12"/>
  <c r="D265" i="12"/>
  <c r="D263" i="12"/>
  <c r="D261" i="12"/>
  <c r="D255" i="12"/>
  <c r="D253" i="12"/>
  <c r="D172" i="12"/>
  <c r="D170" i="12"/>
  <c r="D168" i="12"/>
  <c r="D164" i="12"/>
  <c r="D160" i="12"/>
  <c r="D158" i="12"/>
  <c r="D154" i="12"/>
  <c r="D152" i="12"/>
  <c r="D150" i="12"/>
  <c r="D148" i="12"/>
  <c r="D146" i="12"/>
  <c r="D142" i="12"/>
  <c r="D140" i="12"/>
  <c r="D138" i="12"/>
  <c r="D136" i="12"/>
  <c r="D130" i="12"/>
  <c r="D126" i="12"/>
  <c r="D124" i="12"/>
  <c r="D122" i="12"/>
  <c r="D120" i="12"/>
  <c r="D118" i="12"/>
  <c r="D110" i="12"/>
  <c r="D106" i="12"/>
  <c r="D104" i="12"/>
  <c r="D102" i="12"/>
  <c r="D100" i="12"/>
  <c r="D94" i="12"/>
  <c r="D90" i="12"/>
  <c r="D82" i="12"/>
  <c r="D80" i="12"/>
  <c r="D78" i="12"/>
  <c r="D76" i="12"/>
  <c r="D74" i="12"/>
  <c r="D70" i="12"/>
  <c r="D66" i="12"/>
  <c r="D64" i="12"/>
  <c r="D62" i="12"/>
  <c r="D60" i="12"/>
  <c r="D56" i="12"/>
  <c r="D54" i="12"/>
  <c r="D52" i="12"/>
  <c r="D50" i="12"/>
  <c r="D48" i="12"/>
  <c r="D44" i="12"/>
  <c r="D42" i="12"/>
  <c r="D40" i="12"/>
  <c r="D36" i="12"/>
  <c r="D32" i="12"/>
  <c r="D24" i="12"/>
  <c r="D22" i="12"/>
  <c r="D20" i="12"/>
  <c r="D18" i="12"/>
  <c r="D16" i="12"/>
  <c r="D10" i="12"/>
  <c r="D6" i="12"/>
  <c r="D251" i="12"/>
  <c r="D249" i="12"/>
  <c r="D245" i="12"/>
  <c r="D243" i="12"/>
  <c r="D235" i="12"/>
  <c r="D233" i="12"/>
  <c r="D229" i="12"/>
  <c r="D227" i="12"/>
  <c r="D221" i="12"/>
  <c r="D215" i="12"/>
  <c r="D213" i="12"/>
  <c r="D211" i="12"/>
  <c r="D209" i="12"/>
  <c r="D207" i="12"/>
  <c r="D203" i="12"/>
  <c r="D201" i="12"/>
  <c r="D199" i="12"/>
  <c r="D197" i="12"/>
  <c r="D195" i="12"/>
  <c r="D191" i="12"/>
  <c r="D189" i="12"/>
  <c r="D181" i="12"/>
  <c r="D177" i="12"/>
  <c r="D175" i="12"/>
  <c r="D173" i="12"/>
  <c r="D171" i="12"/>
  <c r="D169" i="12"/>
  <c r="D167" i="12"/>
  <c r="D155" i="12"/>
  <c r="D153" i="12"/>
  <c r="D151" i="12"/>
  <c r="D147" i="12"/>
  <c r="D145" i="12"/>
  <c r="D141" i="12"/>
  <c r="D139" i="12"/>
  <c r="D137" i="12"/>
  <c r="D135" i="12"/>
  <c r="D133" i="12"/>
  <c r="D131" i="12"/>
  <c r="D127" i="12"/>
  <c r="D123" i="12"/>
  <c r="D121" i="12"/>
  <c r="D117" i="12"/>
  <c r="D111" i="12"/>
  <c r="D109" i="12"/>
  <c r="D107" i="12"/>
  <c r="D103" i="12"/>
  <c r="D99" i="12"/>
  <c r="D95" i="12"/>
  <c r="D93" i="12"/>
  <c r="D79" i="12"/>
  <c r="D77" i="12"/>
  <c r="D75" i="12"/>
  <c r="D73" i="12"/>
  <c r="D71" i="12"/>
  <c r="D67" i="12"/>
  <c r="D65" i="12"/>
  <c r="D63" i="12"/>
  <c r="D61" i="12"/>
  <c r="D59" i="12"/>
  <c r="D57" i="12"/>
  <c r="D55" i="12"/>
  <c r="D53" i="12"/>
  <c r="D51" i="12"/>
  <c r="D49" i="12"/>
  <c r="D45" i="12"/>
  <c r="D43" i="12"/>
  <c r="D41" i="12"/>
  <c r="D37" i="12"/>
  <c r="D33" i="12"/>
  <c r="D31" i="12"/>
  <c r="D25" i="12"/>
  <c r="D23" i="12"/>
  <c r="D21" i="12"/>
  <c r="D15" i="12"/>
  <c r="D11" i="12"/>
  <c r="D7" i="12"/>
</calcChain>
</file>

<file path=xl/sharedStrings.xml><?xml version="1.0" encoding="utf-8"?>
<sst xmlns="http://schemas.openxmlformats.org/spreadsheetml/2006/main" count="4845" uniqueCount="1255">
  <si>
    <t>Município</t>
  </si>
  <si>
    <t>DataResp</t>
  </si>
  <si>
    <t>Abatiá</t>
  </si>
  <si>
    <t>Adrianópolis</t>
  </si>
  <si>
    <t>Agudos do Sul</t>
  </si>
  <si>
    <t>Almirante Tamandaré</t>
  </si>
  <si>
    <t>Altamira do Paraná</t>
  </si>
  <si>
    <t>Alto Paraíso</t>
  </si>
  <si>
    <t>Alto Paraná</t>
  </si>
  <si>
    <t>Alto Piquiri</t>
  </si>
  <si>
    <t>Altônia</t>
  </si>
  <si>
    <t>Alvorada do Sul</t>
  </si>
  <si>
    <t>Amaporã</t>
  </si>
  <si>
    <t>Ampére</t>
  </si>
  <si>
    <t>Anahy</t>
  </si>
  <si>
    <t>Andirá</t>
  </si>
  <si>
    <t>Ângulo</t>
  </si>
  <si>
    <t>Antonina</t>
  </si>
  <si>
    <t>Antônio Olinto</t>
  </si>
  <si>
    <t>Apucarana</t>
  </si>
  <si>
    <t>Arapongas</t>
  </si>
  <si>
    <t>Arapoti</t>
  </si>
  <si>
    <t>Arapuã</t>
  </si>
  <si>
    <t>Araruna</t>
  </si>
  <si>
    <t>Araucária</t>
  </si>
  <si>
    <t>Ariranha do Ivaí</t>
  </si>
  <si>
    <t>Assaí</t>
  </si>
  <si>
    <t>Assis Chateaubriand</t>
  </si>
  <si>
    <t>Astorga</t>
  </si>
  <si>
    <t>Atalaia</t>
  </si>
  <si>
    <t>Balsa Nova</t>
  </si>
  <si>
    <t>Bandeirantes</t>
  </si>
  <si>
    <t>Barbosa Ferraz</t>
  </si>
  <si>
    <t>Barra do Jacaré</t>
  </si>
  <si>
    <t>Barracão</t>
  </si>
  <si>
    <t>Bela Vista da Caroba</t>
  </si>
  <si>
    <t>Bela Vista do Paraíso</t>
  </si>
  <si>
    <t>Bituruna</t>
  </si>
  <si>
    <t>Boa Esperança</t>
  </si>
  <si>
    <t>Boa Esperança do Iguaçu</t>
  </si>
  <si>
    <t>Boa Ventura de São Roque</t>
  </si>
  <si>
    <t>Boa Vista da Aparecida</t>
  </si>
  <si>
    <t>Bocaiúva do Sul</t>
  </si>
  <si>
    <t>Bom Jesus do Sul</t>
  </si>
  <si>
    <t>Bom Sucesso</t>
  </si>
  <si>
    <t>Bom Sucesso do Sul</t>
  </si>
  <si>
    <t>Borrazópolis</t>
  </si>
  <si>
    <t>Braganey</t>
  </si>
  <si>
    <t>Brasilândia do Sul</t>
  </si>
  <si>
    <t>Cafeara</t>
  </si>
  <si>
    <t>Cafelândia</t>
  </si>
  <si>
    <t>Cafezal do Sul</t>
  </si>
  <si>
    <t>Califórnia</t>
  </si>
  <si>
    <t>Cambará</t>
  </si>
  <si>
    <t>Cambé</t>
  </si>
  <si>
    <t>Cambira</t>
  </si>
  <si>
    <t>Campina da Lagoa</t>
  </si>
  <si>
    <t>Campina do Simão</t>
  </si>
  <si>
    <t>Campina Grande do Sul</t>
  </si>
  <si>
    <t>Campo Bonito</t>
  </si>
  <si>
    <t>Campo do Tenente</t>
  </si>
  <si>
    <t>Campo Largo</t>
  </si>
  <si>
    <t>Campo Magro</t>
  </si>
  <si>
    <t>Campo Mourão</t>
  </si>
  <si>
    <t>Cândido de Abreu</t>
  </si>
  <si>
    <t>Candói</t>
  </si>
  <si>
    <t>Cantagalo</t>
  </si>
  <si>
    <t>Capanema</t>
  </si>
  <si>
    <t>Capitão Leônidas Marques</t>
  </si>
  <si>
    <t>Carambeí</t>
  </si>
  <si>
    <t>Carlópolis</t>
  </si>
  <si>
    <t>Cascavel</t>
  </si>
  <si>
    <t>Castro</t>
  </si>
  <si>
    <t>Catanduvas</t>
  </si>
  <si>
    <t>Centenário do Sul</t>
  </si>
  <si>
    <t>Cerro Azul</t>
  </si>
  <si>
    <t>Céu Azul</t>
  </si>
  <si>
    <t>Chopinzinho</t>
  </si>
  <si>
    <t>Cianorte</t>
  </si>
  <si>
    <t>Cidade Gaúcha</t>
  </si>
  <si>
    <t>Clevelândia</t>
  </si>
  <si>
    <t>Colombo</t>
  </si>
  <si>
    <t>Colorado</t>
  </si>
  <si>
    <t>Congonhinhas</t>
  </si>
  <si>
    <t>Conselheiro Mairinck</t>
  </si>
  <si>
    <t>Contenda</t>
  </si>
  <si>
    <t>Corbélia</t>
  </si>
  <si>
    <t>Cornélio Procópio</t>
  </si>
  <si>
    <t>Coronel Domingos Soares</t>
  </si>
  <si>
    <t>Coronel Vivida</t>
  </si>
  <si>
    <t>Corumbataí do Sul</t>
  </si>
  <si>
    <t>Cruz Machado</t>
  </si>
  <si>
    <t>Cruzeiro do Iguaçu</t>
  </si>
  <si>
    <t>Cruzeiro do Oeste</t>
  </si>
  <si>
    <t>Cruzeiro do Sul</t>
  </si>
  <si>
    <t>Cruzmaltina</t>
  </si>
  <si>
    <t>Curitiba</t>
  </si>
  <si>
    <t>Curiúva</t>
  </si>
  <si>
    <t>Diamante do Norte</t>
  </si>
  <si>
    <t>Diamante do Sul</t>
  </si>
  <si>
    <t>Diamante do Oeste</t>
  </si>
  <si>
    <t>Dois Vizinhos</t>
  </si>
  <si>
    <t>Douradina</t>
  </si>
  <si>
    <t>Doutor Camargo</t>
  </si>
  <si>
    <t>Doutor Ulysses</t>
  </si>
  <si>
    <t>Enéas Marques</t>
  </si>
  <si>
    <t>Engenheiro Beltrão</t>
  </si>
  <si>
    <t>Entre Rios do Oeste</t>
  </si>
  <si>
    <t>Esperança Nova</t>
  </si>
  <si>
    <t>Espigão Alto do Iguaçu</t>
  </si>
  <si>
    <t>Ilegível</t>
  </si>
  <si>
    <t>Farol</t>
  </si>
  <si>
    <t>Faxinal</t>
  </si>
  <si>
    <t>Fazenda Rio Grande</t>
  </si>
  <si>
    <t>Fênix</t>
  </si>
  <si>
    <t>Fernandes Pinheiro</t>
  </si>
  <si>
    <t>Figueira</t>
  </si>
  <si>
    <t>Flor da Serra do Sul</t>
  </si>
  <si>
    <t>Floraí</t>
  </si>
  <si>
    <t>Floresta</t>
  </si>
  <si>
    <t>Florestópolis</t>
  </si>
  <si>
    <t>Flórida</t>
  </si>
  <si>
    <t>Formosa do Oeste</t>
  </si>
  <si>
    <t>Foz do Iguaçu</t>
  </si>
  <si>
    <t>Foz do Jordão</t>
  </si>
  <si>
    <t>Francisco Alves</t>
  </si>
  <si>
    <t>Francisco Beltrão</t>
  </si>
  <si>
    <t>General Carneiro</t>
  </si>
  <si>
    <t>Godoy Moreira</t>
  </si>
  <si>
    <t>Goioerê</t>
  </si>
  <si>
    <t>Goioxim</t>
  </si>
  <si>
    <t>Grandes Rios</t>
  </si>
  <si>
    <t>Guaíra</t>
  </si>
  <si>
    <t>Guairaçá</t>
  </si>
  <si>
    <t>Guamiranga</t>
  </si>
  <si>
    <t>Guapirama</t>
  </si>
  <si>
    <t>Guaporema</t>
  </si>
  <si>
    <t>Guaraci</t>
  </si>
  <si>
    <t>Guaraniaçu</t>
  </si>
  <si>
    <t>Guarapuava</t>
  </si>
  <si>
    <t>Guaraqueçaba</t>
  </si>
  <si>
    <t>Guaratuba</t>
  </si>
  <si>
    <t>Honório Serpa</t>
  </si>
  <si>
    <t>Ibaiti</t>
  </si>
  <si>
    <t>Ibema</t>
  </si>
  <si>
    <t>Ibiporã</t>
  </si>
  <si>
    <t>Icaraíma</t>
  </si>
  <si>
    <t>Iguaraçu</t>
  </si>
  <si>
    <t>Iguatu</t>
  </si>
  <si>
    <t>Imbaú</t>
  </si>
  <si>
    <t>Imbituva</t>
  </si>
  <si>
    <t>Inácio Martins</t>
  </si>
  <si>
    <t>Inajá</t>
  </si>
  <si>
    <t>Indianópolis</t>
  </si>
  <si>
    <t>Ipiranga</t>
  </si>
  <si>
    <t>Iporã</t>
  </si>
  <si>
    <t>Iracema do Oeste</t>
  </si>
  <si>
    <t>Irati</t>
  </si>
  <si>
    <t>Iretama</t>
  </si>
  <si>
    <t>Itaguajé</t>
  </si>
  <si>
    <t>Itaipulândia</t>
  </si>
  <si>
    <t>Itambaracá</t>
  </si>
  <si>
    <t>Itambé</t>
  </si>
  <si>
    <t>Itaperuçu</t>
  </si>
  <si>
    <t>Itaúna do Sul</t>
  </si>
  <si>
    <t>Ivaí</t>
  </si>
  <si>
    <t>Ivaiporã</t>
  </si>
  <si>
    <t>Ivaté</t>
  </si>
  <si>
    <t>Ivatuba</t>
  </si>
  <si>
    <t>Jaboti</t>
  </si>
  <si>
    <t>Jacarezinho</t>
  </si>
  <si>
    <t>Jaguapitã</t>
  </si>
  <si>
    <t>Jaguariaíva</t>
  </si>
  <si>
    <t>Jandaia do Sul</t>
  </si>
  <si>
    <t>Janiópolis</t>
  </si>
  <si>
    <t>Japira</t>
  </si>
  <si>
    <t>Japurá</t>
  </si>
  <si>
    <t>Jardim Alegre</t>
  </si>
  <si>
    <t>Jardim Olinda</t>
  </si>
  <si>
    <t>Jataizinho</t>
  </si>
  <si>
    <t>Jesuítas</t>
  </si>
  <si>
    <t>Joaquim Távora</t>
  </si>
  <si>
    <t>Jundiaí do Sul</t>
  </si>
  <si>
    <t>Juranda</t>
  </si>
  <si>
    <t>Jussara</t>
  </si>
  <si>
    <t>Kaloré</t>
  </si>
  <si>
    <t>Lapa</t>
  </si>
  <si>
    <t>Laranjal</t>
  </si>
  <si>
    <t>Laranjeiras do Sul</t>
  </si>
  <si>
    <t>Leópolis</t>
  </si>
  <si>
    <t>Lidianópolis</t>
  </si>
  <si>
    <t>Lindoeste</t>
  </si>
  <si>
    <t>Loanda</t>
  </si>
  <si>
    <t>Lobato</t>
  </si>
  <si>
    <t>Londrina</t>
  </si>
  <si>
    <t>Luiziana</t>
  </si>
  <si>
    <t>Lunardelli</t>
  </si>
  <si>
    <t>Lupionópolis</t>
  </si>
  <si>
    <t>Mallet</t>
  </si>
  <si>
    <t>Mamborê</t>
  </si>
  <si>
    <t>Mandaguaçu</t>
  </si>
  <si>
    <t>Mandaguari</t>
  </si>
  <si>
    <t>Mandirituba</t>
  </si>
  <si>
    <t>Manfrinópolis</t>
  </si>
  <si>
    <t>Mangueirinha</t>
  </si>
  <si>
    <t>Manoel Ribas</t>
  </si>
  <si>
    <t>Marechal Cândido Rondon</t>
  </si>
  <si>
    <t>Maria Helena</t>
  </si>
  <si>
    <t>Marialva</t>
  </si>
  <si>
    <t>Marilândia do Sul</t>
  </si>
  <si>
    <t>Marilena</t>
  </si>
  <si>
    <t>Mariluz</t>
  </si>
  <si>
    <t>Maringá</t>
  </si>
  <si>
    <t>Mariópolis</t>
  </si>
  <si>
    <t>Maripá</t>
  </si>
  <si>
    <t>Marmeleiro</t>
  </si>
  <si>
    <t>Marquinho</t>
  </si>
  <si>
    <t>Marumbi</t>
  </si>
  <si>
    <t>Matelândia</t>
  </si>
  <si>
    <t>Matinhos</t>
  </si>
  <si>
    <t>Mato Rico</t>
  </si>
  <si>
    <t>Mauá da Serra</t>
  </si>
  <si>
    <t>Medianeira</t>
  </si>
  <si>
    <t>Mercedes</t>
  </si>
  <si>
    <t>Mirador</t>
  </si>
  <si>
    <t>Miraselva</t>
  </si>
  <si>
    <t>Missal</t>
  </si>
  <si>
    <t>Moreira Sales</t>
  </si>
  <si>
    <t>Morretes</t>
  </si>
  <si>
    <t>Munhoz de Melo</t>
  </si>
  <si>
    <t>Nossa Senhora das Graças</t>
  </si>
  <si>
    <t>Nova Aliança do Ivaí</t>
  </si>
  <si>
    <t>Nova América da Colina</t>
  </si>
  <si>
    <t>Nova Aurora</t>
  </si>
  <si>
    <t>Nova Cantu</t>
  </si>
  <si>
    <t>Nova Esperança</t>
  </si>
  <si>
    <t>Nova Esperança do Sudoeste</t>
  </si>
  <si>
    <t>Nova Fátima</t>
  </si>
  <si>
    <t>Nova Laranjeiras</t>
  </si>
  <si>
    <t>Nova Londrina</t>
  </si>
  <si>
    <t>Nova Olímpia</t>
  </si>
  <si>
    <t>Nova Prata do Iguaçu</t>
  </si>
  <si>
    <t>Nova Santa Bárbara</t>
  </si>
  <si>
    <t>Nova Santa Rosa</t>
  </si>
  <si>
    <t>Nova Tebas</t>
  </si>
  <si>
    <t>Novo Itacolomi</t>
  </si>
  <si>
    <t>Ortigueira</t>
  </si>
  <si>
    <t>Ourizona</t>
  </si>
  <si>
    <t>Ouro Verde do Oeste</t>
  </si>
  <si>
    <t>Paiçandu</t>
  </si>
  <si>
    <t>Palmas</t>
  </si>
  <si>
    <t>Palmeira</t>
  </si>
  <si>
    <t>Palmital</t>
  </si>
  <si>
    <t>Palotina</t>
  </si>
  <si>
    <t>Paraíso do Norte</t>
  </si>
  <si>
    <t>Paranacity</t>
  </si>
  <si>
    <t>Paranaguá</t>
  </si>
  <si>
    <t>Paranapoema</t>
  </si>
  <si>
    <t>Paranavaí</t>
  </si>
  <si>
    <t>Pato Bragado</t>
  </si>
  <si>
    <t>Pato Branco</t>
  </si>
  <si>
    <t>Paula Freitas</t>
  </si>
  <si>
    <t>Paulo Frontin</t>
  </si>
  <si>
    <t>Peabiru</t>
  </si>
  <si>
    <t>Perobal</t>
  </si>
  <si>
    <t>Pérola</t>
  </si>
  <si>
    <t>Pérola do Oeste</t>
  </si>
  <si>
    <t>Piên</t>
  </si>
  <si>
    <t>Pinhais</t>
  </si>
  <si>
    <t>Pinhal de São Bento</t>
  </si>
  <si>
    <t>Pinhalão</t>
  </si>
  <si>
    <t>Pinhão</t>
  </si>
  <si>
    <t>Piraí do Sul</t>
  </si>
  <si>
    <t>Piraquara</t>
  </si>
  <si>
    <t>Pitanga</t>
  </si>
  <si>
    <t>Pitangueiras</t>
  </si>
  <si>
    <t>Planaltina do Paraná</t>
  </si>
  <si>
    <t>Planalto</t>
  </si>
  <si>
    <t>Ponta Grossa</t>
  </si>
  <si>
    <t>Pontal do Paraná</t>
  </si>
  <si>
    <t>Porecatu</t>
  </si>
  <si>
    <t>Porto Amazonas</t>
  </si>
  <si>
    <t>Porto Barreiro</t>
  </si>
  <si>
    <t>Porto Rico</t>
  </si>
  <si>
    <t>Porto Vitória</t>
  </si>
  <si>
    <t>Prado Ferreira</t>
  </si>
  <si>
    <t>Pranchita</t>
  </si>
  <si>
    <t>Presidente Castelo Branco</t>
  </si>
  <si>
    <t>Primeiro de Maio</t>
  </si>
  <si>
    <t>Prudentópolis</t>
  </si>
  <si>
    <t>Quarto Centenário</t>
  </si>
  <si>
    <t>Quatiguá</t>
  </si>
  <si>
    <t>Quatro Barras</t>
  </si>
  <si>
    <t>Quatro Pontes</t>
  </si>
  <si>
    <t>Quedas do Iguaçu</t>
  </si>
  <si>
    <t>Querência do Norte</t>
  </si>
  <si>
    <t>Quinta do Sol</t>
  </si>
  <si>
    <t>Quitandinha</t>
  </si>
  <si>
    <t>Ramilândia</t>
  </si>
  <si>
    <t>Rancho Alegre</t>
  </si>
  <si>
    <t>Realeza</t>
  </si>
  <si>
    <t>Rebouças</t>
  </si>
  <si>
    <t>Renascença</t>
  </si>
  <si>
    <t>Reserva</t>
  </si>
  <si>
    <t>Reserva do Iguaçu</t>
  </si>
  <si>
    <t>Ribeirão Claro</t>
  </si>
  <si>
    <t>Ribeirão do Pinhal</t>
  </si>
  <si>
    <t>Rio Azul</t>
  </si>
  <si>
    <t>Rio Bom</t>
  </si>
  <si>
    <t>Rio Bonito do Iguaçu</t>
  </si>
  <si>
    <t>Rio Branco do Ivaí</t>
  </si>
  <si>
    <t>Rio Branco do Sul</t>
  </si>
  <si>
    <t>Rio Negro</t>
  </si>
  <si>
    <t>Rolândia</t>
  </si>
  <si>
    <t>Roncador</t>
  </si>
  <si>
    <t>Rondon</t>
  </si>
  <si>
    <t>Rosário do Ivaí</t>
  </si>
  <si>
    <t>Sabáudia</t>
  </si>
  <si>
    <t>Salgado Filho</t>
  </si>
  <si>
    <t>Salto do Itararé</t>
  </si>
  <si>
    <t>Salto do Lontra</t>
  </si>
  <si>
    <t>Santa Amélia</t>
  </si>
  <si>
    <t>Santa Cecília do Pavão</t>
  </si>
  <si>
    <t>Santa Cruz de Monte Castelo</t>
  </si>
  <si>
    <t>Santa Fé</t>
  </si>
  <si>
    <t>Santa Helena</t>
  </si>
  <si>
    <t>Santa Inês</t>
  </si>
  <si>
    <t>Santa Isabel do Ivaí</t>
  </si>
  <si>
    <t>Santa Izabel do Oeste</t>
  </si>
  <si>
    <t>Santa Lúcia</t>
  </si>
  <si>
    <t>Santa Maria do Oeste</t>
  </si>
  <si>
    <t>Santa Mariana</t>
  </si>
  <si>
    <t>Santa Mônica</t>
  </si>
  <si>
    <t>Santa Tereza do Oeste</t>
  </si>
  <si>
    <t>Santa Terezinha de Itaipu</t>
  </si>
  <si>
    <t>Santana do Itararé</t>
  </si>
  <si>
    <t>Santo Antônio da Platina</t>
  </si>
  <si>
    <t>Santo Antônio do Caiuá</t>
  </si>
  <si>
    <t>Santo Antônio do Paraíso</t>
  </si>
  <si>
    <t>Santo Antônio do Sudoeste</t>
  </si>
  <si>
    <t>Santo Inácio</t>
  </si>
  <si>
    <t>São Carlos do Ivaí</t>
  </si>
  <si>
    <t>São Jerônimo da Serra</t>
  </si>
  <si>
    <t>São João</t>
  </si>
  <si>
    <t>São João do Caiuá</t>
  </si>
  <si>
    <t>São João do Ivaí</t>
  </si>
  <si>
    <t>São João do Triunfo</t>
  </si>
  <si>
    <t>São Jorge do Ivaí</t>
  </si>
  <si>
    <t>São Jorge do Patrocínio</t>
  </si>
  <si>
    <t>São Jorge do Oeste</t>
  </si>
  <si>
    <t>São José da Boa Vista</t>
  </si>
  <si>
    <t>São José das Palmeiras</t>
  </si>
  <si>
    <t>São José dos Pinhais</t>
  </si>
  <si>
    <t>São Manoel do Paraná</t>
  </si>
  <si>
    <t>São Mateus do Sul</t>
  </si>
  <si>
    <t>São Miguel do Iguaçu</t>
  </si>
  <si>
    <t>São Pedro do Iguaçu</t>
  </si>
  <si>
    <t>São Pedro do Ivaí</t>
  </si>
  <si>
    <t>São Pedro do Paraná</t>
  </si>
  <si>
    <t>São Sebastião da Amoreira</t>
  </si>
  <si>
    <t>São Tomé</t>
  </si>
  <si>
    <t>Sapopema</t>
  </si>
  <si>
    <t>Sarandi</t>
  </si>
  <si>
    <t>Saudade do Iguaçu</t>
  </si>
  <si>
    <t>Sengés</t>
  </si>
  <si>
    <t>Serranópolis do Iguaçu</t>
  </si>
  <si>
    <t>Sertaneja</t>
  </si>
  <si>
    <t>Sertanópolis</t>
  </si>
  <si>
    <t>Siqueira Campos</t>
  </si>
  <si>
    <t>Sulina</t>
  </si>
  <si>
    <t>Tamarana</t>
  </si>
  <si>
    <t>Tamboara</t>
  </si>
  <si>
    <t>Tapejara</t>
  </si>
  <si>
    <t>Tapira</t>
  </si>
  <si>
    <t>Teixeira Soares</t>
  </si>
  <si>
    <t>Telêmaco Borba</t>
  </si>
  <si>
    <t>Terra Boa</t>
  </si>
  <si>
    <t>Terra Rica</t>
  </si>
  <si>
    <t>Terra Roxa</t>
  </si>
  <si>
    <t>Tibagi</t>
  </si>
  <si>
    <t>Tijucas do Sul</t>
  </si>
  <si>
    <t>Toledo</t>
  </si>
  <si>
    <t>Tomazina</t>
  </si>
  <si>
    <t>Três Barras do Paraná</t>
  </si>
  <si>
    <t>Tunas do Paraná</t>
  </si>
  <si>
    <t>Tuneiras do Oeste</t>
  </si>
  <si>
    <t>Tupãssi</t>
  </si>
  <si>
    <t>Turvo</t>
  </si>
  <si>
    <t>Ubiratã</t>
  </si>
  <si>
    <t>Umuarama</t>
  </si>
  <si>
    <t>União da Vitória</t>
  </si>
  <si>
    <t>Uniflor</t>
  </si>
  <si>
    <t>Uraí</t>
  </si>
  <si>
    <t>Ventania</t>
  </si>
  <si>
    <t>Vera Cruz do Oeste</t>
  </si>
  <si>
    <t>Verê</t>
  </si>
  <si>
    <t>Virmond</t>
  </si>
  <si>
    <t>Vitorino</t>
  </si>
  <si>
    <t>Wenceslau Braz</t>
  </si>
  <si>
    <t>Xambrê</t>
  </si>
  <si>
    <t>Observações</t>
  </si>
  <si>
    <t>1 - Existe?</t>
  </si>
  <si>
    <t>1 - Encaminhou Lei?</t>
  </si>
  <si>
    <t>2 - Valor</t>
  </si>
  <si>
    <t>2 - Juntou Ato?</t>
  </si>
  <si>
    <t>3 - Quantidade</t>
  </si>
  <si>
    <t>4 - Quantidade</t>
  </si>
  <si>
    <t>4 - Exato ou projetado?</t>
  </si>
  <si>
    <t>5 - Existe?</t>
  </si>
  <si>
    <t>5 - Encaminhou Lei?</t>
  </si>
  <si>
    <t>6 - Existe?</t>
  </si>
  <si>
    <t>6 - Quantos?</t>
  </si>
  <si>
    <t>SIM</t>
  </si>
  <si>
    <t>exato</t>
  </si>
  <si>
    <t>2 A/B e 6 B não respondidas</t>
  </si>
  <si>
    <t>6 B - 0, pois frequetam APAE</t>
  </si>
  <si>
    <t>projetado</t>
  </si>
  <si>
    <t>Apenas até a número 05</t>
  </si>
  <si>
    <t xml:space="preserve">Ilegível </t>
  </si>
  <si>
    <t>2 A está no anexo</t>
  </si>
  <si>
    <t>só algumas respondidas</t>
  </si>
  <si>
    <t>6 B em tabela</t>
  </si>
  <si>
    <t>2 A em tabela</t>
  </si>
  <si>
    <t>1 - Número da Lei</t>
  </si>
  <si>
    <t xml:space="preserve">2 - Número do Ato </t>
  </si>
  <si>
    <t>2193/15</t>
  </si>
  <si>
    <t>30/2006</t>
  </si>
  <si>
    <t>1, 2 e 5 sem responder</t>
  </si>
  <si>
    <t>061/09</t>
  </si>
  <si>
    <t>NÃO</t>
  </si>
  <si>
    <t>2 em tabela</t>
  </si>
  <si>
    <t>4450/16</t>
  </si>
  <si>
    <t>111/17</t>
  </si>
  <si>
    <t>228/16</t>
  </si>
  <si>
    <t>201/15</t>
  </si>
  <si>
    <t>1 C e 2 C está confuso achar o número</t>
  </si>
  <si>
    <t>2 - não tem o valor ao certo</t>
  </si>
  <si>
    <t>741/13</t>
  </si>
  <si>
    <t>002/17</t>
  </si>
  <si>
    <t>003/2003</t>
  </si>
  <si>
    <t>873/09</t>
  </si>
  <si>
    <t>1785/17</t>
  </si>
  <si>
    <t>5 - Número da Lei</t>
  </si>
  <si>
    <t>1583/15</t>
  </si>
  <si>
    <t>815/10</t>
  </si>
  <si>
    <t>1134/17</t>
  </si>
  <si>
    <t>1073/15</t>
  </si>
  <si>
    <t>1406/15</t>
  </si>
  <si>
    <t>1259/11</t>
  </si>
  <si>
    <t>2 - em anexo</t>
  </si>
  <si>
    <t>553/08</t>
  </si>
  <si>
    <t>3098/17</t>
  </si>
  <si>
    <t>890/15</t>
  </si>
  <si>
    <t>234/03</t>
  </si>
  <si>
    <t>1382/16</t>
  </si>
  <si>
    <t>1268/15</t>
  </si>
  <si>
    <t>3715/15</t>
  </si>
  <si>
    <t>060/11</t>
  </si>
  <si>
    <t>4163/13</t>
  </si>
  <si>
    <t>4578/15</t>
  </si>
  <si>
    <t>561/12</t>
  </si>
  <si>
    <t>729/15</t>
  </si>
  <si>
    <t>938/07</t>
  </si>
  <si>
    <t>6B não diz a quantidade</t>
  </si>
  <si>
    <t>1263/13</t>
  </si>
  <si>
    <t>1455/15</t>
  </si>
  <si>
    <t>027/10</t>
  </si>
  <si>
    <t>2 B não tem valor</t>
  </si>
  <si>
    <t>0412/17</t>
  </si>
  <si>
    <t>360/15</t>
  </si>
  <si>
    <t>392/06</t>
  </si>
  <si>
    <t>629/12</t>
  </si>
  <si>
    <t>2 A Valor em anexo</t>
  </si>
  <si>
    <t>718/15</t>
  </si>
  <si>
    <t>104/10</t>
  </si>
  <si>
    <t>2005/15</t>
  </si>
  <si>
    <t>003/06</t>
  </si>
  <si>
    <t>014/15</t>
  </si>
  <si>
    <t>1416/08</t>
  </si>
  <si>
    <t>2002/15</t>
  </si>
  <si>
    <t>4362/15</t>
  </si>
  <si>
    <t>4341/15</t>
  </si>
  <si>
    <t>2 valor em anexo</t>
  </si>
  <si>
    <t>454/15</t>
  </si>
  <si>
    <t>297/12</t>
  </si>
  <si>
    <t>2432/10</t>
  </si>
  <si>
    <t>114/16</t>
  </si>
  <si>
    <t>Apenas 1 e 2</t>
  </si>
  <si>
    <t>1122/12</t>
  </si>
  <si>
    <t>1317/15</t>
  </si>
  <si>
    <t>2165/15</t>
  </si>
  <si>
    <t>914/09</t>
  </si>
  <si>
    <t>1165/16</t>
  </si>
  <si>
    <t>1126/15</t>
  </si>
  <si>
    <t>280/03</t>
  </si>
  <si>
    <t>713/13</t>
  </si>
  <si>
    <t>915/15</t>
  </si>
  <si>
    <t>362/11</t>
  </si>
  <si>
    <t>618/15</t>
  </si>
  <si>
    <t>2 em anexo</t>
  </si>
  <si>
    <t>2367/15</t>
  </si>
  <si>
    <t>2033/12</t>
  </si>
  <si>
    <t>990/06</t>
  </si>
  <si>
    <t>1502/15</t>
  </si>
  <si>
    <t>1545/10</t>
  </si>
  <si>
    <t>2292/16</t>
  </si>
  <si>
    <t>em anexo duas leis iguais, 1 ou 5 (duvida!)</t>
  </si>
  <si>
    <t>020/15</t>
  </si>
  <si>
    <t>021/16</t>
  </si>
  <si>
    <t>2346/15</t>
  </si>
  <si>
    <t>6 não respondida</t>
  </si>
  <si>
    <t>192/05</t>
  </si>
  <si>
    <t>510/15</t>
  </si>
  <si>
    <t>562/17</t>
  </si>
  <si>
    <t>276/02</t>
  </si>
  <si>
    <t>1010/16</t>
  </si>
  <si>
    <t>678/15</t>
  </si>
  <si>
    <t>664/15</t>
  </si>
  <si>
    <t>668/15</t>
  </si>
  <si>
    <t>975/15</t>
  </si>
  <si>
    <t>405/09</t>
  </si>
  <si>
    <t>622/15</t>
  </si>
  <si>
    <t>1618/11</t>
  </si>
  <si>
    <t>1831/15</t>
  </si>
  <si>
    <t>1946/16</t>
  </si>
  <si>
    <t>135/03</t>
  </si>
  <si>
    <t>651/17</t>
  </si>
  <si>
    <t>588/15</t>
  </si>
  <si>
    <t>*confuso de entender</t>
  </si>
  <si>
    <t>015/98</t>
  </si>
  <si>
    <t>025/15</t>
  </si>
  <si>
    <t>1465/05</t>
  </si>
  <si>
    <t>2295/17</t>
  </si>
  <si>
    <t>2189/15</t>
  </si>
  <si>
    <t>006/08</t>
  </si>
  <si>
    <t>1766/15</t>
  </si>
  <si>
    <t xml:space="preserve">6 B não especifica </t>
  </si>
  <si>
    <t>001/17</t>
  </si>
  <si>
    <t>1548/13</t>
  </si>
  <si>
    <t>1827/17</t>
  </si>
  <si>
    <t>1732/15</t>
  </si>
  <si>
    <t>Lei 1012</t>
  </si>
  <si>
    <t>1075/15</t>
  </si>
  <si>
    <t>716/16</t>
  </si>
  <si>
    <t>683/15</t>
  </si>
  <si>
    <t>2 não respondida</t>
  </si>
  <si>
    <t>033/15</t>
  </si>
  <si>
    <t>028/15</t>
  </si>
  <si>
    <t>2070/07</t>
  </si>
  <si>
    <t>2529/15</t>
  </si>
  <si>
    <t>1814/02</t>
  </si>
  <si>
    <t>611/11</t>
  </si>
  <si>
    <t>3384/17</t>
  </si>
  <si>
    <t>908/15</t>
  </si>
  <si>
    <t>956/13</t>
  </si>
  <si>
    <t>1132/17</t>
  </si>
  <si>
    <t>1047/15</t>
  </si>
  <si>
    <t>840/17</t>
  </si>
  <si>
    <t>777/15</t>
  </si>
  <si>
    <t>756/14</t>
  </si>
  <si>
    <t>598/16</t>
  </si>
  <si>
    <t>379/16</t>
  </si>
  <si>
    <t>701/17</t>
  </si>
  <si>
    <t>662/15</t>
  </si>
  <si>
    <t>727/15</t>
  </si>
  <si>
    <t>688/14</t>
  </si>
  <si>
    <t>781/17</t>
  </si>
  <si>
    <t>014/10</t>
  </si>
  <si>
    <t>1358/17</t>
  </si>
  <si>
    <t>1288/15</t>
  </si>
  <si>
    <t>924/12</t>
  </si>
  <si>
    <t>1085/15</t>
  </si>
  <si>
    <t>11738/08</t>
  </si>
  <si>
    <t>1284/15</t>
  </si>
  <si>
    <t>1276/15</t>
  </si>
  <si>
    <t>568/15</t>
  </si>
  <si>
    <t>582/17</t>
  </si>
  <si>
    <t>562/15</t>
  </si>
  <si>
    <t>4291/10</t>
  </si>
  <si>
    <t>4762/15</t>
  </si>
  <si>
    <t>Em anexo 3,4 e 6</t>
  </si>
  <si>
    <t>375/07</t>
  </si>
  <si>
    <t>745/16</t>
  </si>
  <si>
    <t>722/15</t>
  </si>
  <si>
    <t>1389/15</t>
  </si>
  <si>
    <t>033/16</t>
  </si>
  <si>
    <t>1357/15</t>
  </si>
  <si>
    <t>184/05</t>
  </si>
  <si>
    <t>040/16</t>
  </si>
  <si>
    <t>463/15</t>
  </si>
  <si>
    <t>482/09</t>
  </si>
  <si>
    <t>876/16</t>
  </si>
  <si>
    <t>719/15</t>
  </si>
  <si>
    <t>652/11</t>
  </si>
  <si>
    <t>882/16</t>
  </si>
  <si>
    <t>838/15</t>
  </si>
  <si>
    <t>1837/04</t>
  </si>
  <si>
    <t>7128/17</t>
  </si>
  <si>
    <t>3604/15</t>
  </si>
  <si>
    <t>39/15</t>
  </si>
  <si>
    <t>005/13</t>
  </si>
  <si>
    <t>84/17</t>
  </si>
  <si>
    <t xml:space="preserve">6 sem responder </t>
  </si>
  <si>
    <t>711/14</t>
  </si>
  <si>
    <t>006/17</t>
  </si>
  <si>
    <t>739/15</t>
  </si>
  <si>
    <t>1784/17</t>
  </si>
  <si>
    <t>2580/16</t>
  </si>
  <si>
    <t>1658/15</t>
  </si>
  <si>
    <t>154/15</t>
  </si>
  <si>
    <t>009/10</t>
  </si>
  <si>
    <t>938/13</t>
  </si>
  <si>
    <t>1052/15</t>
  </si>
  <si>
    <t>4 Não informada</t>
  </si>
  <si>
    <t>970/12</t>
  </si>
  <si>
    <t>1151/16</t>
  </si>
  <si>
    <t>1154/16</t>
  </si>
  <si>
    <t>588/11</t>
  </si>
  <si>
    <t>785/15</t>
  </si>
  <si>
    <t>020/12</t>
  </si>
  <si>
    <t>004/16</t>
  </si>
  <si>
    <t>31/15</t>
  </si>
  <si>
    <t>713/10</t>
  </si>
  <si>
    <t>804/13</t>
  </si>
  <si>
    <t>913/15</t>
  </si>
  <si>
    <t>1550/14</t>
  </si>
  <si>
    <t>1577/15</t>
  </si>
  <si>
    <t>1373/06</t>
  </si>
  <si>
    <t>2649/15</t>
  </si>
  <si>
    <t>11307/16</t>
  </si>
  <si>
    <t>003/15</t>
  </si>
  <si>
    <t>848/09</t>
  </si>
  <si>
    <t>1027/15</t>
  </si>
  <si>
    <t>574/17</t>
  </si>
  <si>
    <t>1128/15</t>
  </si>
  <si>
    <t>123/98</t>
  </si>
  <si>
    <t>875/12</t>
  </si>
  <si>
    <t>1153/17</t>
  </si>
  <si>
    <t>1087/15</t>
  </si>
  <si>
    <t>2473/06</t>
  </si>
  <si>
    <t>3993/15</t>
  </si>
  <si>
    <t>1101/09</t>
  </si>
  <si>
    <t>1756/17</t>
  </si>
  <si>
    <t>1146/15</t>
  </si>
  <si>
    <t>031/12</t>
  </si>
  <si>
    <t>1613/15</t>
  </si>
  <si>
    <t>1120/12</t>
  </si>
  <si>
    <t>1544/16</t>
  </si>
  <si>
    <t>1473/15</t>
  </si>
  <si>
    <t>3621/08</t>
  </si>
  <si>
    <t>4512/15</t>
  </si>
  <si>
    <t>921/15</t>
  </si>
  <si>
    <t>977/17</t>
  </si>
  <si>
    <t>668/07</t>
  </si>
  <si>
    <t>016/17</t>
  </si>
  <si>
    <t>1078/08</t>
  </si>
  <si>
    <t>1314/16</t>
  </si>
  <si>
    <t>637/13</t>
  </si>
  <si>
    <t>842/16</t>
  </si>
  <si>
    <t>780/15</t>
  </si>
  <si>
    <t>962/17</t>
  </si>
  <si>
    <t>868/13</t>
  </si>
  <si>
    <t>486/11</t>
  </si>
  <si>
    <t>602/16</t>
  </si>
  <si>
    <t>586/15</t>
  </si>
  <si>
    <t>2172/10</t>
  </si>
  <si>
    <t>2295/12</t>
  </si>
  <si>
    <t>2530/15</t>
  </si>
  <si>
    <t>322/15</t>
  </si>
  <si>
    <t>173/11</t>
  </si>
  <si>
    <t>2073/17</t>
  </si>
  <si>
    <t>2191/11</t>
  </si>
  <si>
    <t>2549/17</t>
  </si>
  <si>
    <t>846/10</t>
  </si>
  <si>
    <t>989/15</t>
  </si>
  <si>
    <t>703/03</t>
  </si>
  <si>
    <t>1699/17</t>
  </si>
  <si>
    <t>1570/15</t>
  </si>
  <si>
    <t>009/11</t>
  </si>
  <si>
    <t>21/17</t>
  </si>
  <si>
    <t>794/15</t>
  </si>
  <si>
    <t>4090/15</t>
  </si>
  <si>
    <t>1169/11</t>
  </si>
  <si>
    <t>1370/15</t>
  </si>
  <si>
    <t>1584/08</t>
  </si>
  <si>
    <t>2344/17</t>
  </si>
  <si>
    <t>2254/15</t>
  </si>
  <si>
    <t>589/11</t>
  </si>
  <si>
    <t>017/16</t>
  </si>
  <si>
    <t>742/15</t>
  </si>
  <si>
    <t>57/09</t>
  </si>
  <si>
    <t>2015/2025</t>
  </si>
  <si>
    <t>645/15</t>
  </si>
  <si>
    <t>633/15</t>
  </si>
  <si>
    <t>724/17</t>
  </si>
  <si>
    <t>086/04</t>
  </si>
  <si>
    <t>527/17</t>
  </si>
  <si>
    <t>503/15</t>
  </si>
  <si>
    <t>2717/12</t>
  </si>
  <si>
    <t>21968/16</t>
  </si>
  <si>
    <t>3123/15</t>
  </si>
  <si>
    <t>723/99</t>
  </si>
  <si>
    <t>1501/15</t>
  </si>
  <si>
    <t>751/15</t>
  </si>
  <si>
    <t>224/02</t>
  </si>
  <si>
    <t>363/08</t>
  </si>
  <si>
    <t>609/17</t>
  </si>
  <si>
    <t>2 o valor não tem</t>
  </si>
  <si>
    <t>1192/08</t>
  </si>
  <si>
    <t>2 A 1067,96</t>
  </si>
  <si>
    <t>1491/15</t>
  </si>
  <si>
    <t>069/17</t>
  </si>
  <si>
    <t>16/003</t>
  </si>
  <si>
    <t>039/16</t>
  </si>
  <si>
    <t>017/15</t>
  </si>
  <si>
    <t>442/13</t>
  </si>
  <si>
    <t>474/15</t>
  </si>
  <si>
    <t>1830/11</t>
  </si>
  <si>
    <t>2185/17</t>
  </si>
  <si>
    <t>2099/15</t>
  </si>
  <si>
    <t>1680/09</t>
  </si>
  <si>
    <t>113/09</t>
  </si>
  <si>
    <t>3553/16</t>
  </si>
  <si>
    <t>3468/15</t>
  </si>
  <si>
    <t>011/16</t>
  </si>
  <si>
    <t>434/11</t>
  </si>
  <si>
    <t>620/02</t>
  </si>
  <si>
    <t>1229/16</t>
  </si>
  <si>
    <t>1183/15</t>
  </si>
  <si>
    <t>1482/98</t>
  </si>
  <si>
    <t>6144/17</t>
  </si>
  <si>
    <t>2661/15</t>
  </si>
  <si>
    <t>45/11</t>
  </si>
  <si>
    <t>84/16</t>
  </si>
  <si>
    <t>64/15</t>
  </si>
  <si>
    <t>350/09</t>
  </si>
  <si>
    <t>101/16</t>
  </si>
  <si>
    <t>624/15</t>
  </si>
  <si>
    <t>15/98</t>
  </si>
  <si>
    <t>024/09</t>
  </si>
  <si>
    <t>15/15</t>
  </si>
  <si>
    <t>007/11</t>
  </si>
  <si>
    <t>015/17</t>
  </si>
  <si>
    <t>013/16</t>
  </si>
  <si>
    <t>1266/99</t>
  </si>
  <si>
    <t>2406/15</t>
  </si>
  <si>
    <t>2347/15</t>
  </si>
  <si>
    <t>1511/17</t>
  </si>
  <si>
    <t>932/12</t>
  </si>
  <si>
    <t>234/07</t>
  </si>
  <si>
    <t>1082/14</t>
  </si>
  <si>
    <t>1120/15</t>
  </si>
  <si>
    <t>006/15</t>
  </si>
  <si>
    <t>1737/15</t>
  </si>
  <si>
    <t>1153/02</t>
  </si>
  <si>
    <t>1777/17</t>
  </si>
  <si>
    <t>948/11</t>
  </si>
  <si>
    <t>1326/15</t>
  </si>
  <si>
    <t>1390/16</t>
  </si>
  <si>
    <t>028/01</t>
  </si>
  <si>
    <t>21/15</t>
  </si>
  <si>
    <t>026/15</t>
  </si>
  <si>
    <t>061/10</t>
  </si>
  <si>
    <t>615/15</t>
  </si>
  <si>
    <t>1821/99</t>
  </si>
  <si>
    <t>2195/15</t>
  </si>
  <si>
    <t>2481/11</t>
  </si>
  <si>
    <t>3237/15</t>
  </si>
  <si>
    <t>3315/16</t>
  </si>
  <si>
    <t>1091/05</t>
  </si>
  <si>
    <t>2151/16</t>
  </si>
  <si>
    <t>2109/15</t>
  </si>
  <si>
    <t>005/17</t>
  </si>
  <si>
    <t>008/15</t>
  </si>
  <si>
    <t>018/05</t>
  </si>
  <si>
    <t>469/15</t>
  </si>
  <si>
    <t>804/86</t>
  </si>
  <si>
    <t>2642/15</t>
  </si>
  <si>
    <t>675/03</t>
  </si>
  <si>
    <t>1405/15</t>
  </si>
  <si>
    <t>053/02</t>
  </si>
  <si>
    <t>216/15</t>
  </si>
  <si>
    <t>271/16</t>
  </si>
  <si>
    <t>1236/15</t>
  </si>
  <si>
    <t>006/26</t>
  </si>
  <si>
    <t>1233/15</t>
  </si>
  <si>
    <t>2705/15</t>
  </si>
  <si>
    <t>2878/2017</t>
  </si>
  <si>
    <t>2681/2015</t>
  </si>
  <si>
    <t>927/2010</t>
  </si>
  <si>
    <t>1180/2017</t>
  </si>
  <si>
    <t>1117/2015</t>
  </si>
  <si>
    <t>12/2001</t>
  </si>
  <si>
    <t>926/2015</t>
  </si>
  <si>
    <t>17/98</t>
  </si>
  <si>
    <t>365/2015</t>
  </si>
  <si>
    <t>207/2014</t>
  </si>
  <si>
    <t>253/2016</t>
  </si>
  <si>
    <t>223/2015</t>
  </si>
  <si>
    <t>967/2012</t>
  </si>
  <si>
    <t>030/2017</t>
  </si>
  <si>
    <t>1106/2017</t>
  </si>
  <si>
    <t>066/98</t>
  </si>
  <si>
    <t>847/2015</t>
  </si>
  <si>
    <t>2 A em tabela / vagas especiais conforme demanda</t>
  </si>
  <si>
    <t>050/17</t>
  </si>
  <si>
    <t>2058/15</t>
  </si>
  <si>
    <t>364/14</t>
  </si>
  <si>
    <t>2000/10</t>
  </si>
  <si>
    <t>2657/16</t>
  </si>
  <si>
    <t>2590/15</t>
  </si>
  <si>
    <t>907/16</t>
  </si>
  <si>
    <t>170/10</t>
  </si>
  <si>
    <t>311/15</t>
  </si>
  <si>
    <t>026/17</t>
  </si>
  <si>
    <t>1661/98</t>
  </si>
  <si>
    <t>2807/15</t>
  </si>
  <si>
    <t>2898/17</t>
  </si>
  <si>
    <t>1575/10</t>
  </si>
  <si>
    <t>1878/15</t>
  </si>
  <si>
    <t>1714/12</t>
  </si>
  <si>
    <t>707/11</t>
  </si>
  <si>
    <t>008/2017</t>
  </si>
  <si>
    <t>037/11</t>
  </si>
  <si>
    <t>1792/15</t>
  </si>
  <si>
    <t>1890/17</t>
  </si>
  <si>
    <t>860/03</t>
  </si>
  <si>
    <t>1589/15</t>
  </si>
  <si>
    <t>1029/15</t>
  </si>
  <si>
    <t>038/03</t>
  </si>
  <si>
    <t>151/88</t>
  </si>
  <si>
    <t>003/11</t>
  </si>
  <si>
    <t>022/15</t>
  </si>
  <si>
    <t>836/17</t>
  </si>
  <si>
    <t>497/15</t>
  </si>
  <si>
    <t>1087/16</t>
  </si>
  <si>
    <t>1054/15</t>
  </si>
  <si>
    <t>080/16</t>
  </si>
  <si>
    <t>1693/15</t>
  </si>
  <si>
    <t>1410/10</t>
  </si>
  <si>
    <t>004/17</t>
  </si>
  <si>
    <t>001/16</t>
  </si>
  <si>
    <t>1315/10</t>
  </si>
  <si>
    <t>1632/15</t>
  </si>
  <si>
    <t>010/17</t>
  </si>
  <si>
    <t>712/17</t>
  </si>
  <si>
    <t>463/10</t>
  </si>
  <si>
    <t>4388/15</t>
  </si>
  <si>
    <t>784/13</t>
  </si>
  <si>
    <t>899/17</t>
  </si>
  <si>
    <t>850/15</t>
  </si>
  <si>
    <t>1008/12</t>
  </si>
  <si>
    <t>1153/15</t>
  </si>
  <si>
    <t>1201/17</t>
  </si>
  <si>
    <t>1380/04</t>
  </si>
  <si>
    <t>3662/16</t>
  </si>
  <si>
    <t>3487/15</t>
  </si>
  <si>
    <t>827/15</t>
  </si>
  <si>
    <t>130/02</t>
  </si>
  <si>
    <t>12269/15</t>
  </si>
  <si>
    <t>12213/15</t>
  </si>
  <si>
    <t>11424/16</t>
  </si>
  <si>
    <t>022/02</t>
  </si>
  <si>
    <t>019/15</t>
  </si>
  <si>
    <t>2811/2015</t>
  </si>
  <si>
    <t>2811/205</t>
  </si>
  <si>
    <t>2826/2015</t>
  </si>
  <si>
    <t>1718/2012</t>
  </si>
  <si>
    <t>1966/17</t>
  </si>
  <si>
    <t>1914/15</t>
  </si>
  <si>
    <t>431/2009</t>
  </si>
  <si>
    <t>717/2015</t>
  </si>
  <si>
    <t>02/2004</t>
  </si>
  <si>
    <t>2715/2016</t>
  </si>
  <si>
    <t>2585/2015</t>
  </si>
  <si>
    <t>428/2010</t>
  </si>
  <si>
    <t>5 em cópia em anexo</t>
  </si>
  <si>
    <t>857/2008</t>
  </si>
  <si>
    <t>701/2013</t>
  </si>
  <si>
    <t xml:space="preserve">              </t>
  </si>
  <si>
    <t>2 em tabela / 5 C em anexo</t>
  </si>
  <si>
    <t>058/2006</t>
  </si>
  <si>
    <t>5 C em anexo</t>
  </si>
  <si>
    <t>631/2009</t>
  </si>
  <si>
    <t>1224/2016</t>
  </si>
  <si>
    <t>1071/2015</t>
  </si>
  <si>
    <t>2141/2016</t>
  </si>
  <si>
    <t>2098/2015</t>
  </si>
  <si>
    <t>1819/2016</t>
  </si>
  <si>
    <t>11738/2008</t>
  </si>
  <si>
    <t>1786/2015</t>
  </si>
  <si>
    <t>1191/2008</t>
  </si>
  <si>
    <t>2 valor em anexo / 5 C em anexo</t>
  </si>
  <si>
    <t>2574/2015</t>
  </si>
  <si>
    <t>046/2017</t>
  </si>
  <si>
    <t>2568/2015</t>
  </si>
  <si>
    <t>1965/2015</t>
  </si>
  <si>
    <t>103/2017</t>
  </si>
  <si>
    <t>541/2009</t>
  </si>
  <si>
    <t>691/2013</t>
  </si>
  <si>
    <t>733/2015</t>
  </si>
  <si>
    <t>2796/2006</t>
  </si>
  <si>
    <t>4489/2016</t>
  </si>
  <si>
    <t>4399/2015</t>
  </si>
  <si>
    <t>264/2002</t>
  </si>
  <si>
    <t>692/2015</t>
  </si>
  <si>
    <t>0118/2011</t>
  </si>
  <si>
    <t>368/2017</t>
  </si>
  <si>
    <t>012/2006</t>
  </si>
  <si>
    <t>2 em anexo / 5 C em anexo</t>
  </si>
  <si>
    <t>1331/2010</t>
  </si>
  <si>
    <t>1817/2016</t>
  </si>
  <si>
    <t>1734/2015</t>
  </si>
  <si>
    <t>1709/2015</t>
  </si>
  <si>
    <t>32/17</t>
  </si>
  <si>
    <t>1700/2015</t>
  </si>
  <si>
    <t>001/2010</t>
  </si>
  <si>
    <t>1328/2015</t>
  </si>
  <si>
    <t>4260/2014</t>
  </si>
  <si>
    <t>4310/2015</t>
  </si>
  <si>
    <t>355/2011</t>
  </si>
  <si>
    <t>1 C em anexo / 2 em anexo</t>
  </si>
  <si>
    <t>1309/2008</t>
  </si>
  <si>
    <t>31/2017</t>
  </si>
  <si>
    <t>1638/2015</t>
  </si>
  <si>
    <t>248/10</t>
  </si>
  <si>
    <t>2309/17</t>
  </si>
  <si>
    <t>2148/15</t>
  </si>
  <si>
    <t>608/15</t>
  </si>
  <si>
    <t>173/99</t>
  </si>
  <si>
    <t>1090/10</t>
  </si>
  <si>
    <t>1302/16</t>
  </si>
  <si>
    <t>4133/16</t>
  </si>
  <si>
    <t>4299/17</t>
  </si>
  <si>
    <t>3918/15</t>
  </si>
  <si>
    <t>1327/08</t>
  </si>
  <si>
    <t>2493/15</t>
  </si>
  <si>
    <t>59/05</t>
  </si>
  <si>
    <t>774/16</t>
  </si>
  <si>
    <t>1019/15</t>
  </si>
  <si>
    <t>009/16</t>
  </si>
  <si>
    <t>086/13</t>
  </si>
  <si>
    <t>018/15</t>
  </si>
  <si>
    <t>003/04</t>
  </si>
  <si>
    <t>006/16</t>
  </si>
  <si>
    <t>011/15</t>
  </si>
  <si>
    <t>1046/10</t>
  </si>
  <si>
    <t>1397/15</t>
  </si>
  <si>
    <t xml:space="preserve">4 dados não localizados </t>
  </si>
  <si>
    <t>310/14</t>
  </si>
  <si>
    <t>610/14</t>
  </si>
  <si>
    <t>655/15</t>
  </si>
  <si>
    <t xml:space="preserve">6 não especificou </t>
  </si>
  <si>
    <t>1215/10</t>
  </si>
  <si>
    <t>1588/15</t>
  </si>
  <si>
    <t>15/2010</t>
  </si>
  <si>
    <t>1493/2016</t>
  </si>
  <si>
    <t>1429/2015</t>
  </si>
  <si>
    <t>emails de ponta cabeça, dificultando ver números</t>
  </si>
  <si>
    <t>3607/17</t>
  </si>
  <si>
    <t>2590/09</t>
  </si>
  <si>
    <t>3434/16</t>
  </si>
  <si>
    <t>753/09</t>
  </si>
  <si>
    <t>1059/15</t>
  </si>
  <si>
    <t>004/07</t>
  </si>
  <si>
    <t>256/15</t>
  </si>
  <si>
    <t>243/05</t>
  </si>
  <si>
    <t>482/17</t>
  </si>
  <si>
    <t>457/15</t>
  </si>
  <si>
    <t>1540/10</t>
  </si>
  <si>
    <t>1856/15</t>
  </si>
  <si>
    <t>6445/14</t>
  </si>
  <si>
    <t>6496/15</t>
  </si>
  <si>
    <t>Enviado pela secretaria de RH</t>
  </si>
  <si>
    <t>12191/2015</t>
  </si>
  <si>
    <t>869/2012</t>
  </si>
  <si>
    <t>1312/2017</t>
  </si>
  <si>
    <t>1207/2015</t>
  </si>
  <si>
    <t>3288/2009</t>
  </si>
  <si>
    <t>4619/2015</t>
  </si>
  <si>
    <t>639/2015</t>
  </si>
  <si>
    <t>644/2015</t>
  </si>
  <si>
    <t>anexo</t>
  </si>
  <si>
    <t>Respostas em Anexo</t>
  </si>
  <si>
    <t>320/2011</t>
  </si>
  <si>
    <t>423/2015</t>
  </si>
  <si>
    <t>2775/2016</t>
  </si>
  <si>
    <t>1 C em anexo / 5 C em anexo</t>
  </si>
  <si>
    <t>30/2015</t>
  </si>
  <si>
    <t>074/2017</t>
  </si>
  <si>
    <t>386/2015</t>
  </si>
  <si>
    <t>1, 2 e 5 em tabela</t>
  </si>
  <si>
    <t>1539/2014</t>
  </si>
  <si>
    <t>1643/2015</t>
  </si>
  <si>
    <t>1221/2011</t>
  </si>
  <si>
    <t>001/2016</t>
  </si>
  <si>
    <t>Incompleto</t>
  </si>
  <si>
    <t>519/2010</t>
  </si>
  <si>
    <t>1351/2017</t>
  </si>
  <si>
    <t>1142/2015</t>
  </si>
  <si>
    <t>2532/2012</t>
  </si>
  <si>
    <t>351/2016</t>
  </si>
  <si>
    <t>2610/2013</t>
  </si>
  <si>
    <t>294/02</t>
  </si>
  <si>
    <t>748/17</t>
  </si>
  <si>
    <t>704/15</t>
  </si>
  <si>
    <t>050/2014</t>
  </si>
  <si>
    <t>5844/2017</t>
  </si>
  <si>
    <t>2414/2015</t>
  </si>
  <si>
    <t>427/2008</t>
  </si>
  <si>
    <t>2005/2017</t>
  </si>
  <si>
    <t>CD</t>
  </si>
  <si>
    <t>516/2015</t>
  </si>
  <si>
    <t>518/2015</t>
  </si>
  <si>
    <t>293/2012</t>
  </si>
  <si>
    <t>2751/2017</t>
  </si>
  <si>
    <t>520/2015</t>
  </si>
  <si>
    <t>2 A em anexo</t>
  </si>
  <si>
    <t>1023/2011</t>
  </si>
  <si>
    <t>1127/2015</t>
  </si>
  <si>
    <t>2661/2014</t>
  </si>
  <si>
    <t>2397/2011</t>
  </si>
  <si>
    <t>2705/2015</t>
  </si>
  <si>
    <t>1311/2009</t>
  </si>
  <si>
    <t>1606/2016</t>
  </si>
  <si>
    <t>1575/2015</t>
  </si>
  <si>
    <t>1314/2015</t>
  </si>
  <si>
    <t>1375/2015</t>
  </si>
  <si>
    <t>118/11</t>
  </si>
  <si>
    <t>4048/15</t>
  </si>
  <si>
    <t>661/12</t>
  </si>
  <si>
    <t>856/15</t>
  </si>
  <si>
    <t>084/15</t>
  </si>
  <si>
    <t>35/09</t>
  </si>
  <si>
    <t>1070/10</t>
  </si>
  <si>
    <t>1260/16</t>
  </si>
  <si>
    <t>1235/15</t>
  </si>
  <si>
    <t>1254/15</t>
  </si>
  <si>
    <t>1371/17</t>
  </si>
  <si>
    <t>1213/15</t>
  </si>
  <si>
    <t>034/09</t>
  </si>
  <si>
    <t>006/06</t>
  </si>
  <si>
    <t>53/16</t>
  </si>
  <si>
    <t>1842/15</t>
  </si>
  <si>
    <t>*perguntando se ainda pode responder</t>
  </si>
  <si>
    <t>26/98</t>
  </si>
  <si>
    <t>352/15</t>
  </si>
  <si>
    <t>010/2017</t>
  </si>
  <si>
    <t>144/15</t>
  </si>
  <si>
    <t>Muita diferença entre a resposta encaminhada pelo Município e os dados disponibilizados pela SEED</t>
  </si>
  <si>
    <t>meta 1 também?</t>
  </si>
  <si>
    <t>Leis em anexo</t>
  </si>
  <si>
    <t>480/2008</t>
  </si>
  <si>
    <t>19/2017</t>
  </si>
  <si>
    <t>854/2015</t>
  </si>
  <si>
    <t>067/2010</t>
  </si>
  <si>
    <t>13/2015</t>
  </si>
  <si>
    <t>2 C em anexo</t>
  </si>
  <si>
    <t>995/2011</t>
  </si>
  <si>
    <t>1128/2017</t>
  </si>
  <si>
    <t>1099/2015</t>
  </si>
  <si>
    <t>341/2002</t>
  </si>
  <si>
    <t>30/2009</t>
  </si>
  <si>
    <t>01/2017</t>
  </si>
  <si>
    <t>976/2012</t>
  </si>
  <si>
    <t>2 C em anexo / 5 c em anexo</t>
  </si>
  <si>
    <t>Só enviou ofício e não respondeu</t>
  </si>
  <si>
    <t>80/2002</t>
  </si>
  <si>
    <t>109/2017</t>
  </si>
  <si>
    <t>062/2015</t>
  </si>
  <si>
    <t>1 C em anexo / 2 C em anexo / 5 C em anexo</t>
  </si>
  <si>
    <t>407/11</t>
  </si>
  <si>
    <t>549/17</t>
  </si>
  <si>
    <t>não respondeu nada</t>
  </si>
  <si>
    <t>Prorrogação de prazo</t>
  </si>
  <si>
    <t>510/17</t>
  </si>
  <si>
    <t>44/06</t>
  </si>
  <si>
    <t>1415/17</t>
  </si>
  <si>
    <t>1249/15</t>
  </si>
  <si>
    <t>637/15</t>
  </si>
  <si>
    <t>669/16</t>
  </si>
  <si>
    <t>577/10</t>
  </si>
  <si>
    <t>043/17</t>
  </si>
  <si>
    <t>13005/2014</t>
  </si>
  <si>
    <t>603/2017</t>
  </si>
  <si>
    <t>Incompleto / 2 em anexo</t>
  </si>
  <si>
    <t>6 C não encaminhada</t>
  </si>
  <si>
    <t>242/2006</t>
  </si>
  <si>
    <t>2 C em anexo / 5 c em anexo / 6 não respondida</t>
  </si>
  <si>
    <t>1769/17</t>
  </si>
  <si>
    <t>Novo ofício</t>
  </si>
  <si>
    <t>Resposta</t>
  </si>
  <si>
    <t>Rancho Alegre do Oeste</t>
  </si>
  <si>
    <t>2287/2011</t>
  </si>
  <si>
    <t>3259/2016</t>
  </si>
  <si>
    <t>3111/15</t>
  </si>
  <si>
    <t>Piso professor</t>
  </si>
  <si>
    <t>respondeu</t>
  </si>
  <si>
    <t>não respondeu</t>
  </si>
  <si>
    <t>atende?</t>
  </si>
  <si>
    <t>Quantidade muito baixa de matrículas de crianças de 4 e 5 anos</t>
  </si>
  <si>
    <t>Muita diferença entre a resposta encaminhada pelo Município e os dados disponibilizados pela SEED e quantidade muito baixa de matrículas de crianças de 4 e 5 anos conforme a SEED</t>
  </si>
  <si>
    <t>referência</t>
  </si>
  <si>
    <t>551/17</t>
  </si>
  <si>
    <t>2 - Quanta horas</t>
  </si>
  <si>
    <t>727/16</t>
  </si>
  <si>
    <t>113/17</t>
  </si>
  <si>
    <t>2/17</t>
  </si>
  <si>
    <t>94/14</t>
  </si>
  <si>
    <t>34/09</t>
  </si>
  <si>
    <t>35/14</t>
  </si>
  <si>
    <t>10/17</t>
  </si>
  <si>
    <t>2529/17</t>
  </si>
  <si>
    <t>4/17</t>
  </si>
  <si>
    <t>2074/17</t>
  </si>
  <si>
    <t>618/16</t>
  </si>
  <si>
    <t>Itapejara do Oeste</t>
  </si>
  <si>
    <t>Jor.semanal</t>
  </si>
  <si>
    <t>Ofício MPC</t>
  </si>
  <si>
    <t>Conteúdo (meta 1)</t>
  </si>
  <si>
    <t>Resposta Município</t>
  </si>
  <si>
    <t>Teor da resposta</t>
  </si>
  <si>
    <t>Não respondeu ao questionamento do MPC e quantidade muito baixa de matrículas de crianças de 4 e 5 anos conforme a SEED</t>
  </si>
  <si>
    <t>Não tem plano de carreira para os profissionais da educação</t>
  </si>
  <si>
    <t>A remuneração inicial das carreiras da educação não atende ao piso nacional da categoria</t>
  </si>
  <si>
    <t>Plano de carreira encaminhado sem a tabela salarial</t>
  </si>
  <si>
    <t>Não reconheceu a irregularidade e apresentou justificativa</t>
  </si>
  <si>
    <t>Encaminhou lista de todos os matriculados no corrente ano letivo</t>
  </si>
  <si>
    <t>Encaminhou justificativa para a divergência de dados mas não fez referência à quantidade muito baixa de crianças na escola</t>
  </si>
  <si>
    <t>Reconheceu a irregularidade e apresentou justificativa</t>
  </si>
  <si>
    <t>Admite que o atendimento às criancas de 4 e 5 anos se limita a 38%</t>
  </si>
  <si>
    <t>Reconheceu a irregularidade</t>
  </si>
  <si>
    <t>Reconheceu a necessidade de aumentar a quantidade de crianças na escola</t>
  </si>
  <si>
    <t>Informou que as crianças fora da escola estão para ser incluídas e encaminhou o Ato que comprova o pagamento do piso nacional aos profissionais da educação</t>
  </si>
  <si>
    <t>Limitou-se a informar que não há fila de espera</t>
  </si>
  <si>
    <t>Encaminhou o Ato que comprova o pagamento do piso nacional aos profissionais da educação e não fez menção à quantidade muito baixa de matrículas de crianças</t>
  </si>
  <si>
    <t>Admite que há crianças fora da escola</t>
  </si>
  <si>
    <t>Corrige a informação anterior sem fazer menção à quantidade muito baixa de matrículas de crianças</t>
  </si>
  <si>
    <t>Desculpou-se pelos números incorretos</t>
  </si>
  <si>
    <t>Repetiu a quantidade de crianças matriculadas segundo os dados do Município</t>
  </si>
  <si>
    <t>Encaminhou o Ato que comprova o pagamento do piso nacional aos profissionais da educação e reconheceu a necessidade de aumentar a quantidade de crianças na escola</t>
  </si>
  <si>
    <t>Encaminhou justificativa para a divergência de dados</t>
  </si>
  <si>
    <t>Informou que há vagas</t>
  </si>
  <si>
    <t>Reconheceu que há crianças fora da escola</t>
  </si>
  <si>
    <t>Corrigiu a quantidade informada anteriormente</t>
  </si>
  <si>
    <t>Reiterou a comunicação anterior e novamente não encaminhou a tabela salarial</t>
  </si>
  <si>
    <t>Encaminhou</t>
  </si>
  <si>
    <t>Encaminhou Lei do plano de carreira</t>
  </si>
  <si>
    <t>Encaminhou leis do plano de carreira e do piso da categoria</t>
  </si>
  <si>
    <t>Encaminhou Lei que concede reajuste aos professores</t>
  </si>
  <si>
    <t>Encaminhou tabela salarial da categoria</t>
  </si>
  <si>
    <t>Não admitiu a irregularidade</t>
  </si>
  <si>
    <t>Apresentou justificativa</t>
  </si>
  <si>
    <t>Não justificou</t>
  </si>
  <si>
    <t>Corrige a informação anterior e apresenta justificativa para a quantidade muito baixa de matrículas de crianças</t>
  </si>
  <si>
    <t>Não fez menção à quantidade muito baixa de matrículas de crianças</t>
  </si>
  <si>
    <t>36 de 02/05/2017</t>
  </si>
  <si>
    <t>37 de 02/05/2017</t>
  </si>
  <si>
    <t>38 de 02/05/2017</t>
  </si>
  <si>
    <t>39 de 02/05/2017</t>
  </si>
  <si>
    <t>40 de 02/05/2017</t>
  </si>
  <si>
    <t>41 de 02/05/2017</t>
  </si>
  <si>
    <t>42 de 02/05/2017</t>
  </si>
  <si>
    <t>43 de 02/05/2017</t>
  </si>
  <si>
    <t>44 de 02/05/2017</t>
  </si>
  <si>
    <t>45 de 02/05/2017</t>
  </si>
  <si>
    <t>46 de 02/05/2017</t>
  </si>
  <si>
    <t>47 de 02/05/2017</t>
  </si>
  <si>
    <t>48 de 02/05/2017</t>
  </si>
  <si>
    <t>49 de 02/05/2017</t>
  </si>
  <si>
    <t>50 de 02/05/2017</t>
  </si>
  <si>
    <t>51 de 02/05/2017</t>
  </si>
  <si>
    <t>52 de 02/05/2017</t>
  </si>
  <si>
    <t>53 de 02/05/2017</t>
  </si>
  <si>
    <t>54 de 02/05/2017</t>
  </si>
  <si>
    <t>55 de 02/05/2017</t>
  </si>
  <si>
    <t>56 de 02/05/2017</t>
  </si>
  <si>
    <t>57 de 02/05/2017</t>
  </si>
  <si>
    <t>58 de 02/05/2017</t>
  </si>
  <si>
    <t>59 de 02/05/2017</t>
  </si>
  <si>
    <t>60 de 02/05/2017</t>
  </si>
  <si>
    <t>61 de 02/05/2017</t>
  </si>
  <si>
    <t>62 de 02/05/2017</t>
  </si>
  <si>
    <t>63 de 02/05/2017</t>
  </si>
  <si>
    <t>64 de 02/05/2017</t>
  </si>
  <si>
    <t>65 de 02/05/2017</t>
  </si>
  <si>
    <t>66 de 02/05/2017</t>
  </si>
  <si>
    <t>67 de 02/05/2017</t>
  </si>
  <si>
    <t>68 de 02/05/2017</t>
  </si>
  <si>
    <t>69 de 02/05/2017</t>
  </si>
  <si>
    <t>70 de 02/05/2017</t>
  </si>
  <si>
    <t>71 de 02/05/2017</t>
  </si>
  <si>
    <t>72 de 02/05/2017</t>
  </si>
  <si>
    <t>73 de 02/05/2017</t>
  </si>
  <si>
    <t>74 de 02/05/2017</t>
  </si>
  <si>
    <t>75 de 02/05/2017</t>
  </si>
  <si>
    <t>76 de 02/05/2017</t>
  </si>
  <si>
    <t>77 de 02/05/2017</t>
  </si>
  <si>
    <t>78 de 02/05/2017</t>
  </si>
  <si>
    <t>79 de 02/05/2017</t>
  </si>
  <si>
    <t>80 de 02/05/2017</t>
  </si>
  <si>
    <t>81 de 02/05/2017</t>
  </si>
  <si>
    <t>82 de 02/05/2017</t>
  </si>
  <si>
    <t>83 de 02/05/2017</t>
  </si>
  <si>
    <t>84 de 02/05/2017</t>
  </si>
  <si>
    <t>88 de 03/05/2017</t>
  </si>
  <si>
    <t>89 de 03/05/2017</t>
  </si>
  <si>
    <t>90 de 03/05/2017</t>
  </si>
  <si>
    <t>91 de 03/05/2017</t>
  </si>
  <si>
    <t>92 de 03/05/2017</t>
  </si>
  <si>
    <t>93 de 03/05/2017</t>
  </si>
  <si>
    <t>94 de 03/05/2017</t>
  </si>
  <si>
    <t>95 de 03/05/2017</t>
  </si>
  <si>
    <t>96 de 03/05/2017</t>
  </si>
  <si>
    <t>97 de 03/05/2017</t>
  </si>
  <si>
    <t>98 de 03/05/2017</t>
  </si>
  <si>
    <t>99 de 03/05/2017</t>
  </si>
  <si>
    <t>100 de 03/05/2017</t>
  </si>
  <si>
    <t>101 de 03/05/2017</t>
  </si>
  <si>
    <t>102 de 03/05/2017</t>
  </si>
  <si>
    <t>103 de 03/05/2017</t>
  </si>
  <si>
    <t>104 de 03/05/2017</t>
  </si>
  <si>
    <t>105 de 03/05/2017</t>
  </si>
  <si>
    <t>106 de 03/05/2017</t>
  </si>
  <si>
    <t>107 de 03/05/2017</t>
  </si>
  <si>
    <t>108 de 03/05/2017</t>
  </si>
  <si>
    <t>109 de 03/05/2017</t>
  </si>
  <si>
    <t>110 de 03/05/2017</t>
  </si>
  <si>
    <t>111 de 03/05/2017</t>
  </si>
  <si>
    <t>112 de 03/05/2017</t>
  </si>
  <si>
    <t>113 de 03/05/2017</t>
  </si>
  <si>
    <t>114 de 03/05/2017</t>
  </si>
  <si>
    <t>115 de 03/05/2017</t>
  </si>
  <si>
    <t>116 de 03/05/2017</t>
  </si>
  <si>
    <t>117 de 03/05/2017</t>
  </si>
  <si>
    <t>118 de 03/05/2017</t>
  </si>
  <si>
    <t>119 de 03/05/2017</t>
  </si>
  <si>
    <t>120 de 03/05/2017</t>
  </si>
  <si>
    <t>121 de 03/05/2017</t>
  </si>
  <si>
    <t>O Ofício MPC 7/17 Questionou os 399 municípios paranaenses. As respostas recebidas estão tabuladas a seguir.</t>
  </si>
  <si>
    <t>Municípios em que se pode verificar que atendem ao segundo indicador da meta 18 do PNE</t>
  </si>
  <si>
    <t>Municípios em que se pode verificar que NÃO atendem a um dos indicadores da meta 18 do PNE</t>
  </si>
  <si>
    <t>Respondeu ao Ofício MPC 7/17?</t>
  </si>
  <si>
    <t>plano de carreira?</t>
  </si>
  <si>
    <t>piso nacional?</t>
  </si>
  <si>
    <t>Foi necessário encaminhar um segundo Ofício a alguns prefeitos municipais. O teor dos ofícios e eventuais respostam estão tabulados a seguir.</t>
  </si>
  <si>
    <t>Quantidade de matrículas (4 e 5 anos) conforme SEED</t>
  </si>
  <si>
    <t>Quantidade informada pelo Município de matrículas</t>
  </si>
  <si>
    <t>População (4 e 5 anos) conforme CadÚnico</t>
  </si>
  <si>
    <t>Divergência entre informado pela autoridade municipal e pela SEED</t>
  </si>
  <si>
    <t>Quantidade de crianças não matriculadas tomando-se por referência apenas o CadÚnico</t>
  </si>
  <si>
    <t>Dados coletados referente ao ano de 2016 :: primeiro inidcador da meta 1 do PNE</t>
  </si>
  <si>
    <t>Quantidade de matrículas (4 e 5 anos) conforme Educacenso</t>
  </si>
  <si>
    <t>Dados coletados referente ao ano de 2015 :: primeiro inidcador da meta 1 do PNE</t>
  </si>
  <si>
    <t>Conteúdo (meta 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</si>
</sst>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164" formatCode="0.0%"/>
    <numFmt numFmtId="165" formatCode="dd/mm/yyyy;;&quot;Não respondeu&quot;"/>
    <numFmt numFmtId="166" formatCode="0.0%;;"/>
    <numFmt numFmtId="167" formatCode="0;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5" tint="-0.499984740745262"/>
      <name val="Cambria"/>
      <family val="1"/>
      <scheme val="major"/>
    </font>
    <font>
      <sz val="11"/>
      <color theme="5" tint="-0.499984740745262"/>
      <name val="Cambria"/>
      <family val="1"/>
      <scheme val="major"/>
    </font>
    <font>
      <b/>
      <sz val="11"/>
      <color rgb="FF0070C0"/>
      <name val="Cambria"/>
      <family val="1"/>
      <scheme val="major"/>
    </font>
    <font>
      <b/>
      <sz val="11"/>
      <color rgb="FFC00000"/>
      <name val="Cambria"/>
      <family val="1"/>
      <scheme val="major"/>
    </font>
    <font>
      <b/>
      <sz val="11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Fill="1"/>
    <xf numFmtId="14" fontId="2" fillId="0" borderId="0" xfId="0" applyNumberFormat="1" applyFont="1" applyFill="1"/>
    <xf numFmtId="0" fontId="3" fillId="0" borderId="0" xfId="0" applyFont="1"/>
    <xf numFmtId="14" fontId="3" fillId="0" borderId="0" xfId="0" applyNumberFormat="1" applyFont="1"/>
    <xf numFmtId="0" fontId="2" fillId="0" borderId="0" xfId="0" applyFont="1"/>
    <xf numFmtId="44" fontId="2" fillId="0" borderId="0" xfId="1" applyFont="1"/>
    <xf numFmtId="44" fontId="3" fillId="0" borderId="0" xfId="1" applyFont="1"/>
    <xf numFmtId="0" fontId="3" fillId="0" borderId="0" xfId="0" applyNumberFormat="1" applyFont="1"/>
    <xf numFmtId="16" fontId="3" fillId="0" borderId="0" xfId="0" applyNumberFormat="1" applyFont="1"/>
    <xf numFmtId="17" fontId="3" fillId="0" borderId="0" xfId="0" applyNumberFormat="1" applyFont="1"/>
    <xf numFmtId="13" fontId="3" fillId="0" borderId="0" xfId="1" applyNumberFormat="1" applyFont="1"/>
    <xf numFmtId="17" fontId="3" fillId="0" borderId="0" xfId="0" quotePrefix="1" applyNumberFormat="1" applyFont="1"/>
    <xf numFmtId="0" fontId="3" fillId="0" borderId="0" xfId="0" quotePrefix="1" applyFont="1"/>
    <xf numFmtId="44" fontId="3" fillId="0" borderId="0" xfId="1" applyNumberFormat="1" applyFont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164" fontId="3" fillId="0" borderId="0" xfId="2" applyNumberFormat="1" applyFont="1" applyFill="1"/>
    <xf numFmtId="1" fontId="2" fillId="0" borderId="0" xfId="0" applyNumberFormat="1" applyFont="1"/>
    <xf numFmtId="1" fontId="3" fillId="0" borderId="0" xfId="0" applyNumberFormat="1" applyFont="1"/>
    <xf numFmtId="0" fontId="3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14" fontId="2" fillId="0" borderId="0" xfId="0" applyNumberFormat="1" applyFont="1"/>
    <xf numFmtId="14" fontId="3" fillId="2" borderId="0" xfId="0" applyNumberFormat="1" applyFont="1" applyFill="1"/>
    <xf numFmtId="0" fontId="4" fillId="0" borderId="0" xfId="1" applyNumberFormat="1" applyFont="1"/>
    <xf numFmtId="0" fontId="5" fillId="0" borderId="0" xfId="1" applyNumberFormat="1" applyFont="1"/>
    <xf numFmtId="44" fontId="6" fillId="0" borderId="0" xfId="1" applyFont="1"/>
    <xf numFmtId="1" fontId="2" fillId="0" borderId="0" xfId="1" applyNumberFormat="1" applyFont="1"/>
    <xf numFmtId="1" fontId="3" fillId="0" borderId="0" xfId="1" applyNumberFormat="1" applyFont="1"/>
    <xf numFmtId="14" fontId="3" fillId="0" borderId="0" xfId="0" applyNumberFormat="1" applyFont="1" applyFill="1"/>
    <xf numFmtId="44" fontId="3" fillId="0" borderId="0" xfId="1" applyFont="1" applyFill="1"/>
    <xf numFmtId="1" fontId="3" fillId="0" borderId="0" xfId="1" applyNumberFormat="1" applyFont="1" applyFill="1"/>
    <xf numFmtId="1" fontId="3" fillId="0" borderId="0" xfId="0" applyNumberFormat="1" applyFont="1" applyFill="1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Fill="1" applyAlignment="1">
      <alignment vertical="top"/>
    </xf>
    <xf numFmtId="165" fontId="2" fillId="0" borderId="0" xfId="0" applyNumberFormat="1" applyFont="1" applyAlignment="1">
      <alignment vertical="top"/>
    </xf>
    <xf numFmtId="165" fontId="3" fillId="0" borderId="0" xfId="0" applyNumberFormat="1" applyFont="1" applyAlignment="1">
      <alignment vertical="top"/>
    </xf>
    <xf numFmtId="166" fontId="3" fillId="0" borderId="0" xfId="2" applyNumberFormat="1" applyFont="1" applyFill="1"/>
    <xf numFmtId="167" fontId="3" fillId="0" borderId="0" xfId="0" applyNumberFormat="1" applyFont="1" applyFill="1"/>
    <xf numFmtId="166" fontId="2" fillId="0" borderId="0" xfId="2" applyNumberFormat="1" applyFont="1" applyFill="1" applyAlignment="1">
      <alignment horizontal="left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8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2"/>
  <sheetViews>
    <sheetView zoomScaleNormal="100" workbookViewId="0">
      <pane xSplit="1" ySplit="3" topLeftCell="B4" activePane="bottomRight" state="frozenSplit"/>
      <selection pane="topRight" activeCell="B1" sqref="B1"/>
      <selection pane="bottomLeft" activeCell="A2" sqref="A2"/>
      <selection pane="bottomRight" activeCell="A4" sqref="A4"/>
    </sheetView>
  </sheetViews>
  <sheetFormatPr defaultRowHeight="14.25" x14ac:dyDescent="0.2"/>
  <cols>
    <col min="1" max="1" width="27.140625" style="3" bestFit="1" customWidth="1"/>
    <col min="2" max="2" width="12.140625" style="4" bestFit="1" customWidth="1"/>
    <col min="3" max="3" width="47.140625" style="3" bestFit="1" customWidth="1"/>
    <col min="4" max="4" width="11.140625" style="3" bestFit="1" customWidth="1"/>
    <col min="5" max="5" width="21.28515625" style="3" bestFit="1" customWidth="1"/>
    <col min="6" max="6" width="18.7109375" style="3" bestFit="1" customWidth="1"/>
    <col min="7" max="7" width="13.140625" style="7" bestFit="1" customWidth="1"/>
    <col min="8" max="8" width="17.5703125" style="30" bestFit="1" customWidth="1"/>
    <col min="9" max="9" width="15.7109375" style="3" bestFit="1" customWidth="1"/>
    <col min="10" max="10" width="19.7109375" style="3" bestFit="1" customWidth="1"/>
    <col min="11" max="11" width="15.7109375" style="20" bestFit="1" customWidth="1"/>
    <col min="12" max="12" width="15.7109375" style="3" bestFit="1" customWidth="1"/>
    <col min="13" max="13" width="26.7109375" style="3" bestFit="1" customWidth="1"/>
    <col min="14" max="14" width="13.42578125" style="3" bestFit="1" customWidth="1"/>
    <col min="15" max="15" width="21.28515625" style="3" bestFit="1" customWidth="1"/>
    <col min="16" max="16" width="18.7109375" style="3" bestFit="1" customWidth="1"/>
    <col min="17" max="17" width="11.140625" style="3" bestFit="1" customWidth="1"/>
    <col min="18" max="18" width="13.42578125" style="3" bestFit="1" customWidth="1"/>
    <col min="19" max="19" width="9.140625" style="3"/>
    <col min="20" max="20" width="12.5703125" style="3" bestFit="1" customWidth="1"/>
    <col min="21" max="21" width="12.140625" style="4" bestFit="1" customWidth="1"/>
    <col min="22" max="16384" width="9.140625" style="3"/>
  </cols>
  <sheetData>
    <row r="1" spans="1:21" x14ac:dyDescent="0.2">
      <c r="B1" s="4" t="s">
        <v>1239</v>
      </c>
    </row>
    <row r="3" spans="1:21" s="5" customFormat="1" x14ac:dyDescent="0.2">
      <c r="A3" s="1" t="s">
        <v>0</v>
      </c>
      <c r="B3" s="2" t="s">
        <v>1</v>
      </c>
      <c r="C3" s="5" t="s">
        <v>400</v>
      </c>
      <c r="D3" s="5" t="s">
        <v>401</v>
      </c>
      <c r="E3" s="5" t="s">
        <v>402</v>
      </c>
      <c r="F3" s="5" t="s">
        <v>423</v>
      </c>
      <c r="G3" s="6" t="s">
        <v>403</v>
      </c>
      <c r="H3" s="29" t="s">
        <v>1104</v>
      </c>
      <c r="I3" s="5" t="s">
        <v>404</v>
      </c>
      <c r="J3" s="5" t="s">
        <v>424</v>
      </c>
      <c r="K3" s="19" t="s">
        <v>405</v>
      </c>
      <c r="L3" s="5" t="s">
        <v>406</v>
      </c>
      <c r="M3" s="5" t="s">
        <v>407</v>
      </c>
      <c r="N3" s="5" t="s">
        <v>408</v>
      </c>
      <c r="O3" s="5" t="s">
        <v>409</v>
      </c>
      <c r="P3" s="5" t="s">
        <v>442</v>
      </c>
      <c r="Q3" s="5" t="s">
        <v>410</v>
      </c>
      <c r="R3" s="5" t="s">
        <v>411</v>
      </c>
      <c r="T3" s="5" t="s">
        <v>1090</v>
      </c>
      <c r="U3" s="24" t="s">
        <v>1091</v>
      </c>
    </row>
    <row r="4" spans="1:21" x14ac:dyDescent="0.2">
      <c r="A4" s="3" t="s">
        <v>2</v>
      </c>
    </row>
    <row r="5" spans="1:21" x14ac:dyDescent="0.2">
      <c r="A5" s="3" t="s">
        <v>3</v>
      </c>
    </row>
    <row r="6" spans="1:21" x14ac:dyDescent="0.2">
      <c r="A6" s="3" t="s">
        <v>4</v>
      </c>
      <c r="B6" s="4">
        <v>42790</v>
      </c>
      <c r="D6" s="3" t="s">
        <v>412</v>
      </c>
      <c r="E6" s="3" t="s">
        <v>412</v>
      </c>
      <c r="F6" s="3" t="s">
        <v>581</v>
      </c>
      <c r="G6" s="7">
        <v>1077.05</v>
      </c>
      <c r="H6" s="30">
        <v>20</v>
      </c>
      <c r="I6" s="3" t="s">
        <v>412</v>
      </c>
      <c r="J6" s="3" t="s">
        <v>582</v>
      </c>
      <c r="K6" s="20">
        <v>172</v>
      </c>
      <c r="L6" s="3">
        <v>172</v>
      </c>
      <c r="M6" s="3" t="s">
        <v>416</v>
      </c>
      <c r="N6" s="3" t="s">
        <v>412</v>
      </c>
      <c r="O6" s="3" t="s">
        <v>412</v>
      </c>
      <c r="P6" s="3" t="s">
        <v>583</v>
      </c>
      <c r="Q6" s="3" t="s">
        <v>412</v>
      </c>
      <c r="R6" s="3">
        <v>36</v>
      </c>
    </row>
    <row r="7" spans="1:21" x14ac:dyDescent="0.2">
      <c r="A7" s="3" t="s">
        <v>5</v>
      </c>
      <c r="B7" s="4">
        <v>42814</v>
      </c>
      <c r="D7" s="3" t="s">
        <v>412</v>
      </c>
      <c r="E7" s="3" t="s">
        <v>412</v>
      </c>
      <c r="F7" s="3" t="s">
        <v>1041</v>
      </c>
      <c r="G7" s="7">
        <v>1002.98</v>
      </c>
      <c r="H7" s="30">
        <v>20</v>
      </c>
      <c r="I7" s="3" t="s">
        <v>412</v>
      </c>
      <c r="J7" s="3" t="s">
        <v>1042</v>
      </c>
      <c r="K7" s="20">
        <v>1645</v>
      </c>
      <c r="L7" s="3">
        <v>2000</v>
      </c>
      <c r="M7" s="3" t="s">
        <v>416</v>
      </c>
      <c r="N7" s="3" t="s">
        <v>412</v>
      </c>
      <c r="O7" s="3" t="s">
        <v>412</v>
      </c>
      <c r="P7" s="3" t="s">
        <v>1043</v>
      </c>
      <c r="Q7" s="3" t="s">
        <v>412</v>
      </c>
      <c r="R7" s="3">
        <v>277</v>
      </c>
    </row>
    <row r="8" spans="1:21" x14ac:dyDescent="0.2">
      <c r="A8" s="3" t="s">
        <v>6</v>
      </c>
    </row>
    <row r="9" spans="1:21" x14ac:dyDescent="0.2">
      <c r="A9" s="3" t="s">
        <v>7</v>
      </c>
      <c r="B9" s="4">
        <v>42787</v>
      </c>
      <c r="C9" s="3" t="s">
        <v>467</v>
      </c>
      <c r="D9" s="3" t="s">
        <v>412</v>
      </c>
      <c r="E9" s="3" t="s">
        <v>412</v>
      </c>
      <c r="F9" s="3" t="s">
        <v>466</v>
      </c>
      <c r="I9" s="3" t="s">
        <v>412</v>
      </c>
      <c r="J9" s="3" t="s">
        <v>468</v>
      </c>
      <c r="K9" s="20">
        <v>77</v>
      </c>
      <c r="L9" s="3">
        <v>80</v>
      </c>
      <c r="M9" s="3" t="s">
        <v>413</v>
      </c>
      <c r="N9" s="3" t="s">
        <v>412</v>
      </c>
      <c r="O9" s="3" t="s">
        <v>412</v>
      </c>
      <c r="P9" s="3" t="s">
        <v>469</v>
      </c>
      <c r="Q9" s="3" t="s">
        <v>412</v>
      </c>
      <c r="R9" s="3">
        <v>17</v>
      </c>
    </row>
    <row r="10" spans="1:21" x14ac:dyDescent="0.2">
      <c r="A10" s="3" t="s">
        <v>8</v>
      </c>
      <c r="B10" s="4">
        <v>42782</v>
      </c>
      <c r="C10" s="3" t="s">
        <v>421</v>
      </c>
      <c r="D10" s="3" t="s">
        <v>412</v>
      </c>
      <c r="E10" s="3" t="s">
        <v>412</v>
      </c>
      <c r="G10" s="7">
        <v>1018.42</v>
      </c>
      <c r="H10" s="30">
        <v>20</v>
      </c>
      <c r="I10" s="3" t="s">
        <v>412</v>
      </c>
      <c r="K10" s="20">
        <v>174</v>
      </c>
      <c r="L10" s="3">
        <v>368</v>
      </c>
      <c r="M10" s="3" t="s">
        <v>413</v>
      </c>
      <c r="N10" s="3" t="s">
        <v>412</v>
      </c>
      <c r="O10" s="3" t="s">
        <v>412</v>
      </c>
      <c r="Q10" s="3" t="s">
        <v>412</v>
      </c>
    </row>
    <row r="11" spans="1:21" x14ac:dyDescent="0.2">
      <c r="A11" s="3" t="s">
        <v>9</v>
      </c>
      <c r="B11" s="4">
        <v>42786</v>
      </c>
      <c r="D11" s="3" t="s">
        <v>412</v>
      </c>
      <c r="E11" s="3" t="s">
        <v>412</v>
      </c>
      <c r="G11" s="7">
        <v>1149.4000000000001</v>
      </c>
      <c r="H11" s="30">
        <v>20</v>
      </c>
      <c r="I11" s="3" t="s">
        <v>412</v>
      </c>
      <c r="K11" s="20">
        <v>195</v>
      </c>
      <c r="L11" s="3">
        <v>262</v>
      </c>
      <c r="M11" s="3" t="s">
        <v>413</v>
      </c>
      <c r="N11" s="3" t="s">
        <v>412</v>
      </c>
      <c r="O11" s="3" t="s">
        <v>412</v>
      </c>
      <c r="Q11" s="3" t="s">
        <v>412</v>
      </c>
      <c r="R11" s="3">
        <v>21</v>
      </c>
    </row>
    <row r="12" spans="1:21" x14ac:dyDescent="0.2">
      <c r="A12" s="3" t="s">
        <v>10</v>
      </c>
    </row>
    <row r="13" spans="1:21" s="21" customFormat="1" x14ac:dyDescent="0.2">
      <c r="A13" s="3" t="s">
        <v>11</v>
      </c>
      <c r="B13" s="4"/>
      <c r="C13" s="3"/>
      <c r="D13" s="3"/>
      <c r="E13" s="3"/>
      <c r="F13" s="3"/>
      <c r="G13" s="7"/>
      <c r="H13" s="30"/>
      <c r="I13" s="3"/>
      <c r="J13" s="3"/>
      <c r="K13" s="20"/>
      <c r="L13" s="3"/>
      <c r="M13" s="3"/>
      <c r="N13" s="3"/>
      <c r="O13" s="3"/>
      <c r="P13" s="3"/>
      <c r="Q13" s="3"/>
      <c r="R13" s="3"/>
      <c r="S13" s="3"/>
      <c r="T13" s="3"/>
      <c r="U13" s="4"/>
    </row>
    <row r="14" spans="1:21" x14ac:dyDescent="0.2">
      <c r="A14" s="3" t="s">
        <v>12</v>
      </c>
      <c r="B14" s="4">
        <v>42787</v>
      </c>
      <c r="C14" s="3" t="s">
        <v>499</v>
      </c>
      <c r="D14" s="3" t="s">
        <v>412</v>
      </c>
      <c r="E14" s="3" t="s">
        <v>412</v>
      </c>
      <c r="F14" s="3" t="s">
        <v>497</v>
      </c>
      <c r="I14" s="3" t="s">
        <v>412</v>
      </c>
      <c r="K14" s="20">
        <v>109</v>
      </c>
      <c r="L14" s="3">
        <v>136</v>
      </c>
      <c r="M14" s="3" t="s">
        <v>416</v>
      </c>
      <c r="N14" s="3" t="s">
        <v>412</v>
      </c>
      <c r="O14" s="3" t="s">
        <v>412</v>
      </c>
      <c r="P14" s="3" t="s">
        <v>498</v>
      </c>
      <c r="Q14" s="3" t="s">
        <v>412</v>
      </c>
      <c r="R14" s="3">
        <v>9</v>
      </c>
    </row>
    <row r="15" spans="1:21" x14ac:dyDescent="0.2">
      <c r="A15" s="3" t="s">
        <v>13</v>
      </c>
      <c r="B15" s="4">
        <v>42790</v>
      </c>
      <c r="D15" s="3" t="s">
        <v>412</v>
      </c>
      <c r="E15" s="3" t="s">
        <v>412</v>
      </c>
      <c r="F15" s="3" t="s">
        <v>842</v>
      </c>
      <c r="G15" s="14">
        <v>1149.4100000000001</v>
      </c>
      <c r="H15" s="30">
        <v>20</v>
      </c>
      <c r="I15" s="3" t="s">
        <v>412</v>
      </c>
      <c r="J15" s="3" t="s">
        <v>844</v>
      </c>
      <c r="K15" s="20">
        <v>225</v>
      </c>
      <c r="L15" s="3">
        <v>450</v>
      </c>
      <c r="M15" s="3" t="s">
        <v>416</v>
      </c>
      <c r="N15" s="3" t="s">
        <v>412</v>
      </c>
      <c r="O15" s="3" t="s">
        <v>412</v>
      </c>
      <c r="P15" s="3" t="s">
        <v>843</v>
      </c>
      <c r="Q15" s="3" t="s">
        <v>412</v>
      </c>
      <c r="R15" s="3">
        <v>15</v>
      </c>
    </row>
    <row r="16" spans="1:21" x14ac:dyDescent="0.2">
      <c r="A16" s="3" t="s">
        <v>14</v>
      </c>
      <c r="B16" s="4">
        <v>42789</v>
      </c>
      <c r="D16" s="3" t="s">
        <v>412</v>
      </c>
      <c r="E16" s="3" t="s">
        <v>412</v>
      </c>
      <c r="F16" s="3" t="s">
        <v>561</v>
      </c>
      <c r="G16" s="7">
        <v>1149.42</v>
      </c>
      <c r="H16" s="30">
        <v>20</v>
      </c>
      <c r="I16" s="3" t="s">
        <v>412</v>
      </c>
      <c r="J16" s="3" t="s">
        <v>562</v>
      </c>
      <c r="K16" s="20">
        <v>29</v>
      </c>
      <c r="L16" s="3">
        <v>32</v>
      </c>
      <c r="M16" s="3" t="s">
        <v>416</v>
      </c>
      <c r="N16" s="3" t="s">
        <v>412</v>
      </c>
      <c r="O16" s="3" t="s">
        <v>412</v>
      </c>
      <c r="P16" s="3" t="s">
        <v>563</v>
      </c>
      <c r="Q16" s="3" t="s">
        <v>412</v>
      </c>
      <c r="R16" s="3">
        <v>12</v>
      </c>
    </row>
    <row r="17" spans="1:21" x14ac:dyDescent="0.2">
      <c r="A17" s="3" t="s">
        <v>15</v>
      </c>
      <c r="B17" s="4">
        <v>42790</v>
      </c>
      <c r="D17" s="3" t="s">
        <v>412</v>
      </c>
      <c r="E17" s="3" t="s">
        <v>412</v>
      </c>
      <c r="F17" s="3" t="s">
        <v>776</v>
      </c>
      <c r="I17" s="3" t="s">
        <v>412</v>
      </c>
      <c r="J17" s="3" t="s">
        <v>572</v>
      </c>
      <c r="K17" s="20">
        <v>310</v>
      </c>
      <c r="L17" s="3">
        <v>2674</v>
      </c>
      <c r="M17" s="3" t="s">
        <v>413</v>
      </c>
      <c r="N17" s="3" t="s">
        <v>412</v>
      </c>
      <c r="O17" s="3" t="s">
        <v>412</v>
      </c>
      <c r="P17" s="3" t="s">
        <v>777</v>
      </c>
      <c r="Q17" s="3" t="s">
        <v>412</v>
      </c>
      <c r="R17" s="3">
        <v>30</v>
      </c>
    </row>
    <row r="18" spans="1:21" x14ac:dyDescent="0.2">
      <c r="A18" s="3" t="s">
        <v>16</v>
      </c>
      <c r="B18" s="4">
        <v>42786</v>
      </c>
      <c r="C18" s="3" t="s">
        <v>427</v>
      </c>
      <c r="G18" s="7">
        <v>1170.32</v>
      </c>
      <c r="H18" s="30">
        <v>20</v>
      </c>
      <c r="K18" s="20">
        <v>40</v>
      </c>
      <c r="L18" s="3">
        <v>48</v>
      </c>
      <c r="M18" s="3" t="s">
        <v>416</v>
      </c>
      <c r="Q18" s="3" t="s">
        <v>412</v>
      </c>
      <c r="R18" s="3">
        <v>12</v>
      </c>
    </row>
    <row r="19" spans="1:21" x14ac:dyDescent="0.2">
      <c r="A19" s="3" t="s">
        <v>17</v>
      </c>
      <c r="B19" s="3"/>
      <c r="T19" s="3">
        <v>36</v>
      </c>
    </row>
    <row r="20" spans="1:21" x14ac:dyDescent="0.2">
      <c r="A20" s="3" t="s">
        <v>18</v>
      </c>
      <c r="B20" s="4">
        <v>42810</v>
      </c>
      <c r="C20" s="3" t="s">
        <v>882</v>
      </c>
      <c r="D20" s="3" t="s">
        <v>412</v>
      </c>
      <c r="E20" s="3" t="s">
        <v>429</v>
      </c>
      <c r="G20" s="7">
        <v>1099.82</v>
      </c>
      <c r="H20" s="30">
        <v>20</v>
      </c>
      <c r="I20" s="3" t="s">
        <v>429</v>
      </c>
      <c r="K20" s="20">
        <v>150</v>
      </c>
      <c r="L20" s="3">
        <v>150</v>
      </c>
      <c r="M20" s="3" t="s">
        <v>416</v>
      </c>
      <c r="N20" s="3" t="s">
        <v>412</v>
      </c>
      <c r="O20" s="3" t="s">
        <v>412</v>
      </c>
      <c r="Q20" s="3" t="s">
        <v>412</v>
      </c>
      <c r="R20" s="3">
        <v>12</v>
      </c>
    </row>
    <row r="21" spans="1:21" x14ac:dyDescent="0.2">
      <c r="A21" s="3" t="s">
        <v>19</v>
      </c>
      <c r="B21" s="4">
        <v>42867</v>
      </c>
      <c r="D21" s="3" t="s">
        <v>412</v>
      </c>
      <c r="E21" s="3" t="s">
        <v>412</v>
      </c>
      <c r="F21" s="3" t="s">
        <v>1067</v>
      </c>
      <c r="G21" s="7">
        <v>2716.29</v>
      </c>
      <c r="H21" s="30">
        <v>40</v>
      </c>
      <c r="I21" s="3" t="s">
        <v>412</v>
      </c>
      <c r="J21" s="3" t="s">
        <v>1068</v>
      </c>
      <c r="K21" s="20">
        <v>1160</v>
      </c>
      <c r="L21" s="3">
        <v>1285</v>
      </c>
      <c r="M21" s="3" t="s">
        <v>416</v>
      </c>
      <c r="N21" s="3" t="s">
        <v>412</v>
      </c>
      <c r="O21" s="3" t="s">
        <v>412</v>
      </c>
      <c r="P21" s="3" t="s">
        <v>1069</v>
      </c>
      <c r="Q21" s="3" t="s">
        <v>412</v>
      </c>
      <c r="R21" s="3">
        <v>313</v>
      </c>
    </row>
    <row r="22" spans="1:21" x14ac:dyDescent="0.2">
      <c r="A22" s="3" t="s">
        <v>20</v>
      </c>
      <c r="B22" s="4">
        <v>42786</v>
      </c>
      <c r="D22" s="3" t="s">
        <v>412</v>
      </c>
      <c r="E22" s="3" t="s">
        <v>412</v>
      </c>
      <c r="F22" s="3" t="s">
        <v>431</v>
      </c>
      <c r="G22" s="7">
        <v>2298.8000000000002</v>
      </c>
      <c r="H22" s="30">
        <v>40</v>
      </c>
      <c r="I22" s="3" t="s">
        <v>412</v>
      </c>
      <c r="J22" s="3" t="s">
        <v>432</v>
      </c>
      <c r="K22" s="20">
        <v>2000</v>
      </c>
      <c r="L22" s="3">
        <v>2776</v>
      </c>
      <c r="M22" s="3" t="s">
        <v>416</v>
      </c>
      <c r="N22" s="3" t="s">
        <v>412</v>
      </c>
      <c r="O22" s="3" t="s">
        <v>412</v>
      </c>
      <c r="P22" s="3" t="s">
        <v>847</v>
      </c>
      <c r="Q22" s="3" t="s">
        <v>412</v>
      </c>
      <c r="R22" s="3">
        <v>151</v>
      </c>
    </row>
    <row r="23" spans="1:21" x14ac:dyDescent="0.2">
      <c r="A23" s="3" t="s">
        <v>21</v>
      </c>
      <c r="B23" s="4">
        <v>42796</v>
      </c>
      <c r="D23" s="3" t="s">
        <v>412</v>
      </c>
      <c r="E23" s="3" t="s">
        <v>412</v>
      </c>
      <c r="F23" s="3" t="s">
        <v>675</v>
      </c>
      <c r="G23" s="7">
        <v>1149.4000000000001</v>
      </c>
      <c r="H23" s="30">
        <v>20</v>
      </c>
      <c r="I23" s="3" t="s">
        <v>412</v>
      </c>
      <c r="J23" s="3" t="s">
        <v>676</v>
      </c>
      <c r="K23" s="20">
        <v>756</v>
      </c>
      <c r="L23" s="8">
        <v>2046</v>
      </c>
      <c r="M23" s="3" t="s">
        <v>416</v>
      </c>
      <c r="N23" s="3" t="s">
        <v>412</v>
      </c>
      <c r="O23" s="3" t="s">
        <v>412</v>
      </c>
      <c r="P23" s="3" t="s">
        <v>677</v>
      </c>
      <c r="Q23" s="3" t="s">
        <v>412</v>
      </c>
      <c r="R23" s="3">
        <v>48</v>
      </c>
      <c r="T23" s="3">
        <v>37</v>
      </c>
      <c r="U23" s="4">
        <v>42874</v>
      </c>
    </row>
    <row r="24" spans="1:21" x14ac:dyDescent="0.2">
      <c r="A24" s="3" t="s">
        <v>22</v>
      </c>
      <c r="B24" s="4">
        <v>42780</v>
      </c>
      <c r="C24" s="3" t="s">
        <v>417</v>
      </c>
      <c r="D24" s="3" t="s">
        <v>412</v>
      </c>
      <c r="E24" s="3" t="s">
        <v>412</v>
      </c>
      <c r="G24" s="7">
        <v>1014.9</v>
      </c>
      <c r="H24" s="30">
        <v>20</v>
      </c>
      <c r="I24" s="3" t="s">
        <v>412</v>
      </c>
      <c r="K24" s="20">
        <v>64</v>
      </c>
      <c r="L24" s="3">
        <v>64</v>
      </c>
      <c r="M24" s="3" t="s">
        <v>416</v>
      </c>
      <c r="N24" s="3" t="s">
        <v>412</v>
      </c>
      <c r="O24" s="3" t="s">
        <v>412</v>
      </c>
    </row>
    <row r="25" spans="1:21" x14ac:dyDescent="0.2">
      <c r="A25" s="3" t="s">
        <v>23</v>
      </c>
      <c r="B25" s="4">
        <v>42803</v>
      </c>
      <c r="D25" s="3" t="s">
        <v>412</v>
      </c>
      <c r="E25" s="3" t="s">
        <v>412</v>
      </c>
      <c r="F25" s="4" t="s">
        <v>969</v>
      </c>
      <c r="G25" s="7">
        <v>2298.8000000000002</v>
      </c>
      <c r="H25" s="30">
        <v>40</v>
      </c>
      <c r="I25" s="3" t="s">
        <v>429</v>
      </c>
      <c r="K25" s="20">
        <v>213</v>
      </c>
      <c r="L25" s="3">
        <v>827</v>
      </c>
      <c r="M25" s="3" t="s">
        <v>416</v>
      </c>
      <c r="N25" s="3" t="s">
        <v>412</v>
      </c>
      <c r="O25" s="3" t="s">
        <v>412</v>
      </c>
      <c r="P25" s="3" t="s">
        <v>970</v>
      </c>
      <c r="Q25" s="3" t="s">
        <v>412</v>
      </c>
      <c r="R25" s="3">
        <v>59</v>
      </c>
      <c r="T25" s="3">
        <v>38</v>
      </c>
      <c r="U25" s="4">
        <v>42872</v>
      </c>
    </row>
    <row r="26" spans="1:21" x14ac:dyDescent="0.2">
      <c r="A26" s="3" t="s">
        <v>24</v>
      </c>
      <c r="B26" s="3"/>
    </row>
    <row r="27" spans="1:21" x14ac:dyDescent="0.2">
      <c r="A27" s="3" t="s">
        <v>25</v>
      </c>
      <c r="B27" s="4">
        <v>42789</v>
      </c>
      <c r="C27" s="3" t="s">
        <v>422</v>
      </c>
      <c r="D27" s="3" t="s">
        <v>412</v>
      </c>
      <c r="I27" s="3" t="s">
        <v>412</v>
      </c>
      <c r="J27" s="3" t="s">
        <v>560</v>
      </c>
      <c r="L27" s="3">
        <v>15</v>
      </c>
      <c r="M27" s="3" t="s">
        <v>416</v>
      </c>
      <c r="N27" s="3" t="s">
        <v>412</v>
      </c>
      <c r="Q27" s="3" t="s">
        <v>412</v>
      </c>
      <c r="R27" s="3">
        <v>2</v>
      </c>
    </row>
    <row r="28" spans="1:21" x14ac:dyDescent="0.2">
      <c r="A28" s="3" t="s">
        <v>26</v>
      </c>
      <c r="B28" s="3"/>
    </row>
    <row r="29" spans="1:21" x14ac:dyDescent="0.2">
      <c r="A29" s="3" t="s">
        <v>27</v>
      </c>
      <c r="B29" s="4">
        <v>42787</v>
      </c>
      <c r="C29" s="3" t="s">
        <v>482</v>
      </c>
      <c r="D29" s="3" t="s">
        <v>412</v>
      </c>
      <c r="E29" s="3" t="s">
        <v>412</v>
      </c>
      <c r="I29" s="3" t="s">
        <v>412</v>
      </c>
      <c r="K29" s="20">
        <v>365</v>
      </c>
      <c r="L29" s="3">
        <v>856</v>
      </c>
      <c r="M29" s="3" t="s">
        <v>416</v>
      </c>
      <c r="N29" s="3" t="s">
        <v>412</v>
      </c>
      <c r="O29" s="3" t="s">
        <v>412</v>
      </c>
      <c r="Q29" s="3" t="s">
        <v>412</v>
      </c>
      <c r="R29" s="3">
        <v>123</v>
      </c>
    </row>
    <row r="30" spans="1:21" x14ac:dyDescent="0.2">
      <c r="A30" s="3" t="s">
        <v>28</v>
      </c>
      <c r="B30" s="3"/>
    </row>
    <row r="31" spans="1:21" x14ac:dyDescent="0.2">
      <c r="A31" s="3" t="s">
        <v>29</v>
      </c>
      <c r="B31" s="4">
        <v>42790</v>
      </c>
      <c r="D31" s="3" t="s">
        <v>412</v>
      </c>
      <c r="E31" s="3" t="s">
        <v>412</v>
      </c>
      <c r="F31" s="3" t="s">
        <v>614</v>
      </c>
      <c r="G31" s="7">
        <v>1067.82</v>
      </c>
      <c r="H31" s="30">
        <v>20</v>
      </c>
      <c r="I31" s="3" t="s">
        <v>412</v>
      </c>
      <c r="J31" s="3" t="s">
        <v>615</v>
      </c>
      <c r="K31" s="20">
        <v>33</v>
      </c>
      <c r="L31" s="3">
        <v>83</v>
      </c>
      <c r="M31" s="3" t="s">
        <v>416</v>
      </c>
      <c r="N31" s="3" t="s">
        <v>412</v>
      </c>
      <c r="O31" s="3" t="s">
        <v>412</v>
      </c>
      <c r="P31" s="3" t="s">
        <v>616</v>
      </c>
      <c r="Q31" s="3" t="s">
        <v>412</v>
      </c>
      <c r="R31" s="3">
        <v>4</v>
      </c>
    </row>
    <row r="32" spans="1:21" x14ac:dyDescent="0.2">
      <c r="A32" s="3" t="s">
        <v>30</v>
      </c>
      <c r="B32" s="4">
        <v>42815</v>
      </c>
      <c r="D32" s="3" t="s">
        <v>412</v>
      </c>
      <c r="E32" s="3" t="s">
        <v>412</v>
      </c>
      <c r="F32" s="3" t="s">
        <v>1030</v>
      </c>
      <c r="G32" s="7">
        <v>1149.4000000000001</v>
      </c>
      <c r="H32" s="30">
        <v>20</v>
      </c>
      <c r="I32" s="3" t="s">
        <v>429</v>
      </c>
      <c r="K32" s="20">
        <v>1369</v>
      </c>
      <c r="L32" s="3">
        <v>807</v>
      </c>
      <c r="M32" s="3" t="s">
        <v>416</v>
      </c>
      <c r="N32" s="3" t="s">
        <v>412</v>
      </c>
      <c r="O32" s="3" t="s">
        <v>412</v>
      </c>
      <c r="P32" s="3" t="s">
        <v>1031</v>
      </c>
      <c r="Q32" s="3" t="s">
        <v>412</v>
      </c>
      <c r="R32" s="3">
        <v>14</v>
      </c>
      <c r="T32" s="3">
        <v>39</v>
      </c>
    </row>
    <row r="33" spans="1:20" x14ac:dyDescent="0.2">
      <c r="A33" s="3" t="s">
        <v>31</v>
      </c>
      <c r="B33" s="4">
        <v>42801</v>
      </c>
      <c r="D33" s="3" t="s">
        <v>412</v>
      </c>
      <c r="E33" s="3" t="s">
        <v>429</v>
      </c>
      <c r="G33" s="7">
        <v>1067.82</v>
      </c>
      <c r="H33" s="30">
        <v>20</v>
      </c>
      <c r="I33" s="3" t="s">
        <v>429</v>
      </c>
      <c r="K33" s="20">
        <v>30</v>
      </c>
      <c r="L33" s="3">
        <v>134</v>
      </c>
      <c r="M33" s="3" t="s">
        <v>413</v>
      </c>
      <c r="N33" s="3" t="s">
        <v>412</v>
      </c>
      <c r="O33" s="3" t="s">
        <v>429</v>
      </c>
    </row>
    <row r="34" spans="1:20" x14ac:dyDescent="0.2">
      <c r="A34" s="3" t="s">
        <v>32</v>
      </c>
      <c r="B34" s="3"/>
    </row>
    <row r="35" spans="1:20" x14ac:dyDescent="0.2">
      <c r="A35" s="3" t="s">
        <v>33</v>
      </c>
    </row>
    <row r="36" spans="1:20" x14ac:dyDescent="0.2">
      <c r="A36" s="3" t="s">
        <v>34</v>
      </c>
      <c r="B36" s="4">
        <v>42795</v>
      </c>
      <c r="D36" s="3" t="s">
        <v>412</v>
      </c>
      <c r="E36" s="3" t="s">
        <v>412</v>
      </c>
      <c r="F36" s="3" t="s">
        <v>806</v>
      </c>
      <c r="G36" s="7">
        <v>1149.5</v>
      </c>
      <c r="H36" s="30">
        <v>20</v>
      </c>
      <c r="I36" s="3" t="s">
        <v>412</v>
      </c>
      <c r="J36" s="3" t="s">
        <v>805</v>
      </c>
      <c r="K36" s="20">
        <v>132</v>
      </c>
      <c r="L36" s="3">
        <v>296</v>
      </c>
      <c r="M36" s="3" t="s">
        <v>413</v>
      </c>
      <c r="N36" s="3" t="s">
        <v>412</v>
      </c>
      <c r="O36" s="3" t="s">
        <v>412</v>
      </c>
      <c r="P36" s="3" t="s">
        <v>807</v>
      </c>
      <c r="Q36" s="3" t="s">
        <v>412</v>
      </c>
      <c r="R36" s="3">
        <v>29</v>
      </c>
    </row>
    <row r="37" spans="1:20" x14ac:dyDescent="0.2">
      <c r="A37" s="3" t="s">
        <v>35</v>
      </c>
      <c r="B37" s="4">
        <v>42790</v>
      </c>
      <c r="D37" s="3" t="s">
        <v>412</v>
      </c>
      <c r="E37" s="3" t="s">
        <v>429</v>
      </c>
      <c r="G37" s="7">
        <v>1164.46</v>
      </c>
      <c r="H37" s="30">
        <v>20</v>
      </c>
      <c r="I37" s="3" t="s">
        <v>429</v>
      </c>
      <c r="K37" s="20">
        <v>43</v>
      </c>
      <c r="L37" s="3">
        <v>43</v>
      </c>
      <c r="M37" s="3" t="s">
        <v>416</v>
      </c>
      <c r="N37" s="3" t="s">
        <v>412</v>
      </c>
      <c r="O37" s="3" t="s">
        <v>412</v>
      </c>
      <c r="P37" s="3" t="s">
        <v>834</v>
      </c>
      <c r="Q37" s="3" t="s">
        <v>412</v>
      </c>
      <c r="R37" s="3">
        <v>15</v>
      </c>
    </row>
    <row r="38" spans="1:20" ht="13.5" customHeight="1" x14ac:dyDescent="0.2">
      <c r="A38" s="3" t="s">
        <v>36</v>
      </c>
      <c r="B38" s="4">
        <v>42788</v>
      </c>
      <c r="D38" s="3" t="s">
        <v>412</v>
      </c>
      <c r="E38" s="3" t="s">
        <v>412</v>
      </c>
      <c r="F38" s="3" t="s">
        <v>444</v>
      </c>
      <c r="I38" s="3" t="s">
        <v>412</v>
      </c>
      <c r="J38" s="3" t="s">
        <v>445</v>
      </c>
      <c r="K38" s="20">
        <v>344</v>
      </c>
      <c r="L38" s="3">
        <v>352</v>
      </c>
      <c r="M38" s="3" t="s">
        <v>413</v>
      </c>
      <c r="N38" s="3" t="s">
        <v>412</v>
      </c>
      <c r="O38" s="3" t="s">
        <v>412</v>
      </c>
      <c r="P38" s="3" t="s">
        <v>446</v>
      </c>
      <c r="Q38" s="3" t="s">
        <v>412</v>
      </c>
      <c r="R38" s="3">
        <v>171</v>
      </c>
      <c r="T38" s="3">
        <v>40</v>
      </c>
    </row>
    <row r="39" spans="1:20" x14ac:dyDescent="0.2">
      <c r="A39" s="3" t="s">
        <v>37</v>
      </c>
    </row>
    <row r="40" spans="1:20" x14ac:dyDescent="0.2">
      <c r="A40" s="3" t="s">
        <v>38</v>
      </c>
      <c r="B40" s="4">
        <v>42795</v>
      </c>
      <c r="D40" s="3" t="s">
        <v>412</v>
      </c>
      <c r="E40" s="3" t="s">
        <v>412</v>
      </c>
      <c r="F40" s="3" t="s">
        <v>811</v>
      </c>
      <c r="G40" s="7">
        <v>1149.4000000000001</v>
      </c>
      <c r="H40" s="30">
        <v>20</v>
      </c>
      <c r="I40" s="3" t="s">
        <v>429</v>
      </c>
    </row>
    <row r="41" spans="1:20" x14ac:dyDescent="0.2">
      <c r="A41" s="3" t="s">
        <v>39</v>
      </c>
      <c r="B41" s="4">
        <v>42796</v>
      </c>
      <c r="D41" s="3" t="s">
        <v>412</v>
      </c>
      <c r="E41" s="3" t="s">
        <v>412</v>
      </c>
      <c r="F41" s="3" t="s">
        <v>669</v>
      </c>
      <c r="G41" s="7">
        <v>1198.48</v>
      </c>
      <c r="H41" s="30">
        <v>20</v>
      </c>
      <c r="I41" s="3" t="s">
        <v>412</v>
      </c>
      <c r="J41" s="3" t="s">
        <v>670</v>
      </c>
      <c r="K41" s="20">
        <v>70</v>
      </c>
      <c r="L41" s="3">
        <v>81</v>
      </c>
      <c r="M41" s="3" t="s">
        <v>416</v>
      </c>
      <c r="N41" s="3" t="s">
        <v>412</v>
      </c>
      <c r="O41" s="3" t="s">
        <v>412</v>
      </c>
      <c r="P41" s="3" t="s">
        <v>668</v>
      </c>
      <c r="Q41" s="3" t="s">
        <v>412</v>
      </c>
      <c r="R41" s="3">
        <v>1</v>
      </c>
    </row>
    <row r="42" spans="1:20" x14ac:dyDescent="0.2">
      <c r="A42" s="3" t="s">
        <v>40</v>
      </c>
      <c r="B42" s="4">
        <v>42787</v>
      </c>
      <c r="C42" s="3" t="s">
        <v>804</v>
      </c>
      <c r="D42" s="3" t="s">
        <v>412</v>
      </c>
      <c r="E42" s="3" t="s">
        <v>412</v>
      </c>
      <c r="F42" s="3" t="s">
        <v>802</v>
      </c>
      <c r="G42" s="7">
        <v>1193.8900000000001</v>
      </c>
      <c r="H42" s="30">
        <v>20</v>
      </c>
      <c r="I42" s="3" t="s">
        <v>429</v>
      </c>
      <c r="K42" s="20">
        <v>172</v>
      </c>
      <c r="L42" s="3">
        <v>122</v>
      </c>
      <c r="M42" s="3" t="s">
        <v>416</v>
      </c>
      <c r="N42" s="3" t="s">
        <v>412</v>
      </c>
      <c r="O42" s="3" t="s">
        <v>412</v>
      </c>
      <c r="P42" s="3" t="s">
        <v>803</v>
      </c>
      <c r="Q42" s="3" t="s">
        <v>412</v>
      </c>
      <c r="R42" s="3">
        <v>3</v>
      </c>
    </row>
    <row r="43" spans="1:20" x14ac:dyDescent="0.2">
      <c r="A43" s="3" t="s">
        <v>41</v>
      </c>
      <c r="B43" s="4">
        <v>42786</v>
      </c>
      <c r="D43" s="3" t="s">
        <v>412</v>
      </c>
      <c r="E43" s="3" t="s">
        <v>412</v>
      </c>
      <c r="F43" s="9" t="s">
        <v>426</v>
      </c>
      <c r="G43" s="7">
        <v>1067.82</v>
      </c>
      <c r="H43" s="30">
        <v>20</v>
      </c>
      <c r="I43" s="3" t="s">
        <v>412</v>
      </c>
      <c r="J43" s="3">
        <v>29</v>
      </c>
      <c r="K43" s="20">
        <v>99</v>
      </c>
      <c r="L43" s="3">
        <v>63</v>
      </c>
      <c r="M43" s="3" t="s">
        <v>413</v>
      </c>
      <c r="N43" s="3" t="s">
        <v>412</v>
      </c>
      <c r="O43" s="3" t="s">
        <v>412</v>
      </c>
      <c r="Q43" s="3" t="s">
        <v>412</v>
      </c>
      <c r="R43" s="3">
        <v>35</v>
      </c>
    </row>
    <row r="44" spans="1:20" x14ac:dyDescent="0.2">
      <c r="A44" s="3" t="s">
        <v>42</v>
      </c>
      <c r="B44" s="4">
        <v>42783</v>
      </c>
      <c r="D44" s="3" t="s">
        <v>412</v>
      </c>
      <c r="E44" s="3" t="s">
        <v>412</v>
      </c>
      <c r="G44" s="7">
        <v>1606.11</v>
      </c>
      <c r="H44" s="30">
        <v>20</v>
      </c>
      <c r="I44" s="3" t="s">
        <v>412</v>
      </c>
      <c r="K44" s="20">
        <v>305</v>
      </c>
      <c r="L44" s="3">
        <v>357</v>
      </c>
      <c r="M44" s="3" t="s">
        <v>413</v>
      </c>
      <c r="N44" s="3" t="s">
        <v>412</v>
      </c>
      <c r="O44" s="3" t="s">
        <v>412</v>
      </c>
      <c r="Q44" s="3" t="s">
        <v>412</v>
      </c>
      <c r="R44" s="3">
        <v>5</v>
      </c>
    </row>
    <row r="45" spans="1:20" x14ac:dyDescent="0.2">
      <c r="A45" s="3" t="s">
        <v>43</v>
      </c>
      <c r="B45" s="4">
        <v>42795</v>
      </c>
      <c r="D45" s="3" t="s">
        <v>412</v>
      </c>
      <c r="E45" s="3" t="s">
        <v>412</v>
      </c>
      <c r="F45" s="3" t="s">
        <v>980</v>
      </c>
      <c r="G45" s="7">
        <v>2298.83</v>
      </c>
      <c r="H45" s="30">
        <v>40</v>
      </c>
      <c r="I45" s="3" t="s">
        <v>429</v>
      </c>
      <c r="K45" s="20">
        <v>45</v>
      </c>
      <c r="L45" s="3">
        <v>94</v>
      </c>
      <c r="M45" s="3" t="s">
        <v>416</v>
      </c>
      <c r="N45" s="3" t="s">
        <v>412</v>
      </c>
      <c r="O45" s="3" t="s">
        <v>412</v>
      </c>
      <c r="P45" s="3" t="s">
        <v>981</v>
      </c>
      <c r="Q45" s="3" t="s">
        <v>412</v>
      </c>
      <c r="R45" s="3">
        <v>29</v>
      </c>
    </row>
    <row r="46" spans="1:20" x14ac:dyDescent="0.2">
      <c r="A46" s="3" t="s">
        <v>44</v>
      </c>
      <c r="T46" s="3">
        <v>110</v>
      </c>
    </row>
    <row r="47" spans="1:20" x14ac:dyDescent="0.2">
      <c r="A47" s="3" t="s">
        <v>45</v>
      </c>
      <c r="B47" s="4">
        <v>42776</v>
      </c>
      <c r="C47" s="3" t="s">
        <v>414</v>
      </c>
      <c r="D47" s="3" t="s">
        <v>412</v>
      </c>
      <c r="E47" s="3" t="s">
        <v>412</v>
      </c>
      <c r="K47" s="20">
        <v>121</v>
      </c>
      <c r="L47" s="3">
        <v>136</v>
      </c>
      <c r="M47" s="3" t="s">
        <v>413</v>
      </c>
      <c r="N47" s="3" t="s">
        <v>412</v>
      </c>
      <c r="O47" s="3" t="s">
        <v>412</v>
      </c>
      <c r="Q47" s="3" t="s">
        <v>412</v>
      </c>
    </row>
    <row r="48" spans="1:20" x14ac:dyDescent="0.2">
      <c r="A48" s="3" t="s">
        <v>46</v>
      </c>
      <c r="B48" s="4">
        <v>42788</v>
      </c>
      <c r="D48" s="3" t="s">
        <v>412</v>
      </c>
      <c r="E48" s="3" t="s">
        <v>412</v>
      </c>
      <c r="F48" s="3" t="s">
        <v>851</v>
      </c>
      <c r="G48" s="7">
        <v>1149.47</v>
      </c>
      <c r="H48" s="30">
        <v>20</v>
      </c>
      <c r="I48" s="3" t="s">
        <v>412</v>
      </c>
      <c r="J48" s="3" t="s">
        <v>853</v>
      </c>
      <c r="K48" s="20">
        <v>169</v>
      </c>
      <c r="L48" s="3">
        <v>175</v>
      </c>
      <c r="M48" s="3" t="s">
        <v>416</v>
      </c>
      <c r="N48" s="3" t="s">
        <v>412</v>
      </c>
      <c r="O48" s="3" t="s">
        <v>412</v>
      </c>
      <c r="P48" s="3" t="s">
        <v>852</v>
      </c>
      <c r="Q48" s="3" t="s">
        <v>412</v>
      </c>
      <c r="R48" s="3">
        <v>26</v>
      </c>
    </row>
    <row r="49" spans="1:21" x14ac:dyDescent="0.2">
      <c r="A49" s="3" t="s">
        <v>47</v>
      </c>
      <c r="B49" s="4">
        <v>42795</v>
      </c>
      <c r="D49" s="3" t="s">
        <v>412</v>
      </c>
      <c r="E49" s="3" t="s">
        <v>412</v>
      </c>
      <c r="F49" s="3" t="s">
        <v>735</v>
      </c>
      <c r="G49" s="7">
        <v>1067.3800000000001</v>
      </c>
      <c r="H49" s="30">
        <v>20</v>
      </c>
      <c r="I49" s="3" t="s">
        <v>412</v>
      </c>
      <c r="J49" s="3" t="s">
        <v>736</v>
      </c>
      <c r="K49" s="20">
        <v>120</v>
      </c>
      <c r="L49" s="3">
        <v>130</v>
      </c>
      <c r="M49" s="3" t="s">
        <v>416</v>
      </c>
      <c r="N49" s="3" t="s">
        <v>412</v>
      </c>
      <c r="O49" s="3" t="s">
        <v>412</v>
      </c>
      <c r="P49" s="3" t="s">
        <v>737</v>
      </c>
      <c r="Q49" s="3" t="s">
        <v>412</v>
      </c>
      <c r="R49" s="3">
        <v>20</v>
      </c>
    </row>
    <row r="50" spans="1:21" x14ac:dyDescent="0.2">
      <c r="A50" s="3" t="s">
        <v>48</v>
      </c>
      <c r="B50" s="4">
        <v>42814</v>
      </c>
      <c r="G50" s="7">
        <v>1149.4000000000001</v>
      </c>
      <c r="H50" s="30">
        <v>20</v>
      </c>
      <c r="I50" s="3" t="s">
        <v>429</v>
      </c>
      <c r="J50" s="3" t="s">
        <v>1110</v>
      </c>
    </row>
    <row r="51" spans="1:21" x14ac:dyDescent="0.2">
      <c r="A51" s="3" t="s">
        <v>49</v>
      </c>
      <c r="B51" s="4">
        <v>42803</v>
      </c>
      <c r="D51" s="3" t="s">
        <v>412</v>
      </c>
      <c r="E51" s="3" t="s">
        <v>412</v>
      </c>
      <c r="F51" s="3" t="s">
        <v>966</v>
      </c>
      <c r="G51" s="7">
        <v>2298.8000000000002</v>
      </c>
      <c r="H51" s="30">
        <v>20</v>
      </c>
      <c r="I51" s="3" t="s">
        <v>412</v>
      </c>
      <c r="J51" s="3" t="s">
        <v>967</v>
      </c>
      <c r="K51" s="20">
        <v>31</v>
      </c>
      <c r="L51" s="3">
        <v>37</v>
      </c>
      <c r="M51" s="3" t="s">
        <v>416</v>
      </c>
      <c r="N51" s="3" t="s">
        <v>412</v>
      </c>
      <c r="O51" s="3" t="s">
        <v>412</v>
      </c>
      <c r="P51" s="3" t="s">
        <v>968</v>
      </c>
      <c r="Q51" s="3" t="s">
        <v>412</v>
      </c>
      <c r="R51" s="3">
        <v>6</v>
      </c>
    </row>
    <row r="52" spans="1:21" x14ac:dyDescent="0.2">
      <c r="A52" s="3" t="s">
        <v>50</v>
      </c>
      <c r="B52" s="4">
        <v>42801</v>
      </c>
      <c r="C52" s="3" t="s">
        <v>948</v>
      </c>
      <c r="D52" s="3" t="s">
        <v>412</v>
      </c>
      <c r="E52" s="3" t="s">
        <v>412</v>
      </c>
      <c r="F52" s="3" t="s">
        <v>946</v>
      </c>
      <c r="G52" s="7">
        <v>1067.81</v>
      </c>
      <c r="H52" s="30">
        <v>20</v>
      </c>
      <c r="I52" s="3" t="s">
        <v>429</v>
      </c>
      <c r="K52" s="20">
        <v>384</v>
      </c>
      <c r="N52" s="3" t="s">
        <v>412</v>
      </c>
      <c r="O52" s="3" t="s">
        <v>412</v>
      </c>
      <c r="P52" s="3" t="s">
        <v>947</v>
      </c>
      <c r="Q52" s="3" t="s">
        <v>412</v>
      </c>
      <c r="R52" s="3">
        <v>39</v>
      </c>
    </row>
    <row r="53" spans="1:21" x14ac:dyDescent="0.2">
      <c r="A53" s="3" t="s">
        <v>51</v>
      </c>
      <c r="B53" s="4">
        <v>42790</v>
      </c>
      <c r="D53" s="3" t="s">
        <v>412</v>
      </c>
      <c r="E53" s="3" t="s">
        <v>412</v>
      </c>
      <c r="F53" s="3" t="s">
        <v>831</v>
      </c>
      <c r="G53" s="7">
        <v>1149.6500000000001</v>
      </c>
      <c r="H53" s="30">
        <v>20</v>
      </c>
      <c r="I53" s="3" t="s">
        <v>412</v>
      </c>
      <c r="J53" s="3" t="s">
        <v>833</v>
      </c>
      <c r="K53" s="20">
        <v>92</v>
      </c>
      <c r="L53" s="3">
        <v>92</v>
      </c>
      <c r="M53" s="3" t="s">
        <v>416</v>
      </c>
      <c r="N53" s="3" t="s">
        <v>412</v>
      </c>
      <c r="O53" s="3" t="s">
        <v>412</v>
      </c>
      <c r="P53" s="3" t="s">
        <v>832</v>
      </c>
      <c r="Q53" s="3" t="s">
        <v>412</v>
      </c>
      <c r="R53" s="3">
        <v>26</v>
      </c>
    </row>
    <row r="54" spans="1:21" x14ac:dyDescent="0.2">
      <c r="A54" s="3" t="s">
        <v>52</v>
      </c>
      <c r="B54" s="4">
        <v>42809</v>
      </c>
      <c r="C54" s="3" t="s">
        <v>536</v>
      </c>
      <c r="D54" s="3" t="s">
        <v>412</v>
      </c>
      <c r="E54" s="3" t="s">
        <v>412</v>
      </c>
      <c r="F54" s="3" t="s">
        <v>1023</v>
      </c>
      <c r="G54" s="7">
        <v>1067.82</v>
      </c>
      <c r="H54" s="30">
        <v>20</v>
      </c>
      <c r="I54" s="3" t="s">
        <v>412</v>
      </c>
      <c r="J54" s="3" t="s">
        <v>1024</v>
      </c>
      <c r="K54" s="20">
        <v>174</v>
      </c>
      <c r="L54" s="3">
        <v>174</v>
      </c>
      <c r="M54" s="3" t="s">
        <v>416</v>
      </c>
      <c r="N54" s="3" t="s">
        <v>412</v>
      </c>
      <c r="O54" s="3" t="s">
        <v>412</v>
      </c>
      <c r="P54" s="3" t="s">
        <v>1025</v>
      </c>
      <c r="Q54" s="3" t="s">
        <v>412</v>
      </c>
    </row>
    <row r="55" spans="1:21" x14ac:dyDescent="0.2">
      <c r="A55" s="3" t="s">
        <v>53</v>
      </c>
      <c r="B55" s="4">
        <v>42790</v>
      </c>
      <c r="D55" s="3" t="s">
        <v>412</v>
      </c>
      <c r="E55" s="3" t="s">
        <v>412</v>
      </c>
      <c r="F55" s="3" t="s">
        <v>644</v>
      </c>
      <c r="G55" s="7">
        <v>1128.08</v>
      </c>
      <c r="H55" s="30">
        <v>20</v>
      </c>
      <c r="I55" s="3" t="s">
        <v>412</v>
      </c>
      <c r="J55" s="3" t="s">
        <v>841</v>
      </c>
      <c r="K55" s="20">
        <v>484</v>
      </c>
      <c r="L55" s="3">
        <v>684</v>
      </c>
      <c r="M55" s="3" t="s">
        <v>416</v>
      </c>
      <c r="N55" s="3" t="s">
        <v>412</v>
      </c>
      <c r="O55" s="3" t="s">
        <v>412</v>
      </c>
      <c r="P55" s="3" t="s">
        <v>645</v>
      </c>
      <c r="Q55" s="3" t="s">
        <v>412</v>
      </c>
      <c r="R55" s="3">
        <v>267</v>
      </c>
      <c r="T55" s="3">
        <v>41</v>
      </c>
      <c r="U55" s="4">
        <v>42877</v>
      </c>
    </row>
    <row r="56" spans="1:21" x14ac:dyDescent="0.2">
      <c r="A56" s="3" t="s">
        <v>54</v>
      </c>
      <c r="B56" s="4">
        <v>42803</v>
      </c>
      <c r="C56" s="3" t="s">
        <v>430</v>
      </c>
      <c r="D56" s="3" t="s">
        <v>412</v>
      </c>
      <c r="E56" s="3" t="s">
        <v>412</v>
      </c>
      <c r="F56" s="3" t="s">
        <v>1000</v>
      </c>
      <c r="G56" s="7">
        <v>2420.27</v>
      </c>
      <c r="H56" s="30">
        <v>40</v>
      </c>
      <c r="I56" s="3" t="s">
        <v>412</v>
      </c>
      <c r="J56" s="3" t="s">
        <v>1001</v>
      </c>
      <c r="K56" s="20">
        <v>2025</v>
      </c>
      <c r="L56" s="3">
        <v>2965</v>
      </c>
      <c r="M56" s="3" t="s">
        <v>416</v>
      </c>
      <c r="N56" s="3" t="s">
        <v>412</v>
      </c>
      <c r="O56" s="3" t="s">
        <v>412</v>
      </c>
      <c r="P56" s="3" t="s">
        <v>1002</v>
      </c>
      <c r="Q56" s="3" t="s">
        <v>412</v>
      </c>
      <c r="R56" s="3">
        <v>230</v>
      </c>
    </row>
    <row r="57" spans="1:21" x14ac:dyDescent="0.2">
      <c r="A57" s="3" t="s">
        <v>55</v>
      </c>
      <c r="B57" s="4">
        <v>42828</v>
      </c>
      <c r="C57" s="3" t="s">
        <v>996</v>
      </c>
      <c r="D57" s="3" t="s">
        <v>412</v>
      </c>
      <c r="E57" s="3" t="s">
        <v>429</v>
      </c>
      <c r="G57" s="7">
        <v>1164.05</v>
      </c>
      <c r="H57" s="30">
        <v>20</v>
      </c>
      <c r="I57" s="3" t="s">
        <v>412</v>
      </c>
      <c r="J57" s="3" t="s">
        <v>1106</v>
      </c>
      <c r="K57" s="20">
        <v>206</v>
      </c>
      <c r="L57" s="3">
        <v>487</v>
      </c>
      <c r="M57" s="3" t="s">
        <v>416</v>
      </c>
      <c r="Q57" s="3" t="s">
        <v>412</v>
      </c>
      <c r="R57" s="3">
        <v>3</v>
      </c>
    </row>
    <row r="58" spans="1:21" x14ac:dyDescent="0.2">
      <c r="A58" s="3" t="s">
        <v>56</v>
      </c>
      <c r="B58" s="3"/>
    </row>
    <row r="59" spans="1:21" x14ac:dyDescent="0.2">
      <c r="A59" s="3" t="s">
        <v>57</v>
      </c>
      <c r="D59" s="3" t="s">
        <v>412</v>
      </c>
      <c r="E59" s="3" t="s">
        <v>412</v>
      </c>
      <c r="F59" s="3" t="s">
        <v>511</v>
      </c>
      <c r="G59" s="7">
        <v>1149.43</v>
      </c>
      <c r="H59" s="30">
        <v>20</v>
      </c>
      <c r="I59" s="3" t="s">
        <v>412</v>
      </c>
      <c r="J59" s="3" t="s">
        <v>513</v>
      </c>
      <c r="K59" s="20">
        <v>44</v>
      </c>
      <c r="L59" s="3">
        <v>142</v>
      </c>
      <c r="M59" s="3" t="s">
        <v>416</v>
      </c>
      <c r="N59" s="3" t="s">
        <v>412</v>
      </c>
      <c r="O59" s="3" t="s">
        <v>412</v>
      </c>
      <c r="P59" s="3" t="s">
        <v>512</v>
      </c>
      <c r="Q59" s="3" t="s">
        <v>412</v>
      </c>
      <c r="R59" s="3">
        <v>19</v>
      </c>
    </row>
    <row r="60" spans="1:21" x14ac:dyDescent="0.2">
      <c r="A60" s="3" t="s">
        <v>58</v>
      </c>
      <c r="B60" s="4">
        <v>42789</v>
      </c>
      <c r="D60" s="3" t="s">
        <v>412</v>
      </c>
      <c r="E60" s="3" t="s">
        <v>412</v>
      </c>
      <c r="F60" s="3" t="s">
        <v>794</v>
      </c>
      <c r="G60" s="7">
        <v>1344.16</v>
      </c>
      <c r="H60" s="30">
        <v>20</v>
      </c>
      <c r="I60" s="3" t="s">
        <v>429</v>
      </c>
      <c r="K60" s="20">
        <v>1063</v>
      </c>
      <c r="L60" s="3">
        <v>1197</v>
      </c>
      <c r="M60" s="3" t="s">
        <v>416</v>
      </c>
      <c r="N60" s="3" t="s">
        <v>412</v>
      </c>
      <c r="O60" s="3" t="s">
        <v>412</v>
      </c>
      <c r="P60" s="3" t="s">
        <v>795</v>
      </c>
      <c r="Q60" s="3" t="s">
        <v>412</v>
      </c>
      <c r="R60" s="3">
        <v>170</v>
      </c>
    </row>
    <row r="61" spans="1:21" x14ac:dyDescent="0.2">
      <c r="A61" s="3" t="s">
        <v>59</v>
      </c>
      <c r="B61" s="4">
        <v>42870</v>
      </c>
      <c r="C61" s="3" t="s">
        <v>1065</v>
      </c>
      <c r="D61" s="3" t="s">
        <v>412</v>
      </c>
      <c r="E61" s="3" t="s">
        <v>412</v>
      </c>
      <c r="F61" s="3" t="s">
        <v>1064</v>
      </c>
      <c r="G61" s="7">
        <v>2298.8000000000002</v>
      </c>
      <c r="H61" s="30">
        <v>40</v>
      </c>
      <c r="I61" s="3" t="s">
        <v>412</v>
      </c>
      <c r="K61" s="20">
        <v>78</v>
      </c>
      <c r="L61" s="3">
        <v>140</v>
      </c>
      <c r="M61" s="3" t="s">
        <v>416</v>
      </c>
      <c r="N61" s="3" t="s">
        <v>412</v>
      </c>
      <c r="O61" s="3" t="s">
        <v>412</v>
      </c>
      <c r="Q61" s="3" t="s">
        <v>412</v>
      </c>
      <c r="R61" s="3">
        <v>2</v>
      </c>
      <c r="T61" s="3">
        <v>111</v>
      </c>
      <c r="U61" s="4">
        <v>42870</v>
      </c>
    </row>
    <row r="62" spans="1:21" x14ac:dyDescent="0.2">
      <c r="A62" s="3" t="s">
        <v>60</v>
      </c>
      <c r="B62" s="4">
        <v>42782</v>
      </c>
      <c r="D62" s="3" t="s">
        <v>412</v>
      </c>
      <c r="E62" s="3" t="s">
        <v>429</v>
      </c>
      <c r="G62" s="7">
        <v>1195.96</v>
      </c>
      <c r="H62" s="30">
        <v>20</v>
      </c>
      <c r="I62" s="3" t="s">
        <v>429</v>
      </c>
      <c r="K62" s="20">
        <v>297</v>
      </c>
      <c r="L62" s="3">
        <v>320</v>
      </c>
      <c r="M62" s="3" t="s">
        <v>416</v>
      </c>
      <c r="N62" s="3" t="s">
        <v>412</v>
      </c>
      <c r="O62" s="3" t="s">
        <v>429</v>
      </c>
      <c r="Q62" s="3" t="s">
        <v>412</v>
      </c>
      <c r="R62" s="3">
        <v>5</v>
      </c>
      <c r="T62" s="3">
        <v>42</v>
      </c>
      <c r="U62" s="4">
        <v>42865</v>
      </c>
    </row>
    <row r="63" spans="1:21" x14ac:dyDescent="0.2">
      <c r="A63" s="3" t="s">
        <v>61</v>
      </c>
      <c r="B63" s="4">
        <v>42796</v>
      </c>
      <c r="D63" s="3" t="s">
        <v>412</v>
      </c>
      <c r="E63" s="3" t="s">
        <v>429</v>
      </c>
      <c r="G63" s="7">
        <v>1067.82</v>
      </c>
      <c r="H63" s="30">
        <v>20</v>
      </c>
      <c r="I63" s="3" t="s">
        <v>412</v>
      </c>
      <c r="J63" s="3" t="s">
        <v>986</v>
      </c>
      <c r="Q63" s="3" t="s">
        <v>412</v>
      </c>
      <c r="R63" s="3">
        <v>372</v>
      </c>
    </row>
    <row r="64" spans="1:21" x14ac:dyDescent="0.2">
      <c r="A64" s="3" t="s">
        <v>62</v>
      </c>
      <c r="B64" s="4">
        <v>42790</v>
      </c>
      <c r="D64" s="3" t="s">
        <v>412</v>
      </c>
      <c r="E64" s="3" t="s">
        <v>412</v>
      </c>
      <c r="G64" s="7">
        <v>1336.82</v>
      </c>
      <c r="H64" s="30">
        <v>20</v>
      </c>
      <c r="I64" s="3" t="s">
        <v>429</v>
      </c>
      <c r="K64" s="20">
        <v>580</v>
      </c>
      <c r="L64" s="3">
        <v>610</v>
      </c>
      <c r="M64" s="3" t="s">
        <v>416</v>
      </c>
      <c r="N64" s="3" t="s">
        <v>412</v>
      </c>
      <c r="O64" s="3" t="s">
        <v>412</v>
      </c>
      <c r="Q64" s="3" t="s">
        <v>429</v>
      </c>
    </row>
    <row r="65" spans="1:21" x14ac:dyDescent="0.2">
      <c r="A65" s="3" t="s">
        <v>63</v>
      </c>
      <c r="B65" s="4">
        <v>42790</v>
      </c>
      <c r="D65" s="3" t="s">
        <v>412</v>
      </c>
      <c r="E65" s="3" t="s">
        <v>412</v>
      </c>
      <c r="F65" s="3" t="s">
        <v>596</v>
      </c>
      <c r="G65" s="7">
        <v>2298.8000000000002</v>
      </c>
      <c r="H65" s="30">
        <v>40</v>
      </c>
      <c r="I65" s="3" t="s">
        <v>412</v>
      </c>
      <c r="J65" s="3" t="s">
        <v>597</v>
      </c>
      <c r="K65" s="20">
        <v>2047</v>
      </c>
      <c r="L65" s="3">
        <v>2369</v>
      </c>
      <c r="M65" s="3" t="s">
        <v>416</v>
      </c>
      <c r="N65" s="3" t="s">
        <v>412</v>
      </c>
      <c r="O65" s="3" t="s">
        <v>412</v>
      </c>
      <c r="P65" s="3" t="s">
        <v>598</v>
      </c>
      <c r="Q65" s="3" t="s">
        <v>412</v>
      </c>
      <c r="R65" s="3">
        <v>486</v>
      </c>
    </row>
    <row r="66" spans="1:21" x14ac:dyDescent="0.2">
      <c r="A66" s="3" t="s">
        <v>64</v>
      </c>
      <c r="B66" s="4">
        <v>42791</v>
      </c>
      <c r="D66" s="3" t="s">
        <v>412</v>
      </c>
      <c r="E66" s="3" t="s">
        <v>412</v>
      </c>
      <c r="F66" s="3" t="s">
        <v>821</v>
      </c>
      <c r="G66" s="7">
        <v>2298.8000000000002</v>
      </c>
      <c r="H66" s="30">
        <v>40</v>
      </c>
      <c r="I66" s="3" t="s">
        <v>412</v>
      </c>
      <c r="J66" s="10" t="s">
        <v>822</v>
      </c>
      <c r="K66" s="20">
        <v>155</v>
      </c>
      <c r="L66" s="3">
        <v>300</v>
      </c>
      <c r="M66" s="3" t="s">
        <v>416</v>
      </c>
      <c r="N66" s="3" t="s">
        <v>412</v>
      </c>
      <c r="O66" s="3" t="s">
        <v>412</v>
      </c>
      <c r="P66" s="3" t="s">
        <v>553</v>
      </c>
      <c r="Q66" s="3" t="s">
        <v>412</v>
      </c>
      <c r="R66" s="3">
        <v>26</v>
      </c>
      <c r="T66" s="3">
        <v>43</v>
      </c>
      <c r="U66" s="4">
        <v>42877</v>
      </c>
    </row>
    <row r="67" spans="1:21" x14ac:dyDescent="0.2">
      <c r="A67" s="3" t="s">
        <v>65</v>
      </c>
      <c r="B67" s="4">
        <v>42789</v>
      </c>
      <c r="D67" s="3" t="s">
        <v>412</v>
      </c>
      <c r="E67" s="3" t="s">
        <v>412</v>
      </c>
      <c r="F67" s="3" t="s">
        <v>567</v>
      </c>
      <c r="G67" s="7">
        <v>937</v>
      </c>
      <c r="H67" s="30">
        <v>20</v>
      </c>
      <c r="I67" s="3" t="s">
        <v>412</v>
      </c>
      <c r="J67" s="3" t="s">
        <v>568</v>
      </c>
      <c r="K67" s="20">
        <v>421</v>
      </c>
      <c r="L67" s="3">
        <v>425</v>
      </c>
      <c r="M67" s="3" t="s">
        <v>416</v>
      </c>
      <c r="N67" s="3" t="s">
        <v>412</v>
      </c>
      <c r="O67" s="3" t="s">
        <v>412</v>
      </c>
      <c r="P67" s="3" t="s">
        <v>569</v>
      </c>
      <c r="Q67" s="3" t="s">
        <v>412</v>
      </c>
      <c r="R67" s="3">
        <v>47</v>
      </c>
    </row>
    <row r="68" spans="1:21" x14ac:dyDescent="0.2">
      <c r="A68" s="3" t="s">
        <v>66</v>
      </c>
      <c r="B68" s="4">
        <v>42814</v>
      </c>
      <c r="C68" s="3" t="s">
        <v>1044</v>
      </c>
    </row>
    <row r="69" spans="1:21" x14ac:dyDescent="0.2">
      <c r="A69" s="3" t="s">
        <v>67</v>
      </c>
      <c r="B69" s="3"/>
    </row>
    <row r="70" spans="1:21" x14ac:dyDescent="0.2">
      <c r="A70" s="3" t="s">
        <v>68</v>
      </c>
      <c r="B70" s="4">
        <v>42795</v>
      </c>
      <c r="D70" s="3" t="s">
        <v>412</v>
      </c>
      <c r="E70" s="3" t="s">
        <v>412</v>
      </c>
      <c r="F70" s="3" t="s">
        <v>769</v>
      </c>
      <c r="G70" s="7">
        <v>1078.3599999999999</v>
      </c>
      <c r="H70" s="30">
        <v>20</v>
      </c>
      <c r="I70" s="3" t="s">
        <v>412</v>
      </c>
      <c r="J70" s="3" t="s">
        <v>770</v>
      </c>
      <c r="K70" s="20">
        <v>195</v>
      </c>
      <c r="L70" s="3">
        <v>375</v>
      </c>
      <c r="M70" s="3" t="s">
        <v>416</v>
      </c>
      <c r="N70" s="3" t="s">
        <v>412</v>
      </c>
      <c r="O70" s="3" t="s">
        <v>412</v>
      </c>
      <c r="P70" s="3" t="s">
        <v>771</v>
      </c>
      <c r="Q70" s="3" t="s">
        <v>412</v>
      </c>
      <c r="R70" s="3">
        <v>35</v>
      </c>
    </row>
    <row r="71" spans="1:21" x14ac:dyDescent="0.2">
      <c r="A71" s="3" t="s">
        <v>69</v>
      </c>
      <c r="B71" s="4">
        <v>42789</v>
      </c>
      <c r="D71" s="3" t="s">
        <v>412</v>
      </c>
      <c r="E71" s="3" t="s">
        <v>412</v>
      </c>
      <c r="F71" s="3" t="s">
        <v>570</v>
      </c>
      <c r="G71" s="7">
        <v>1067.82</v>
      </c>
      <c r="H71" s="30">
        <v>20</v>
      </c>
      <c r="I71" s="3" t="s">
        <v>412</v>
      </c>
      <c r="J71" s="3" t="s">
        <v>572</v>
      </c>
      <c r="K71" s="20">
        <v>365</v>
      </c>
      <c r="L71" s="3">
        <v>506</v>
      </c>
      <c r="M71" s="3" t="s">
        <v>413</v>
      </c>
      <c r="N71" s="3" t="s">
        <v>412</v>
      </c>
      <c r="O71" s="3" t="s">
        <v>412</v>
      </c>
      <c r="P71" s="3" t="s">
        <v>571</v>
      </c>
      <c r="Q71" s="3" t="s">
        <v>412</v>
      </c>
      <c r="R71" s="3">
        <v>30</v>
      </c>
    </row>
    <row r="72" spans="1:21" x14ac:dyDescent="0.2">
      <c r="A72" s="3" t="s">
        <v>70</v>
      </c>
      <c r="B72" s="3"/>
    </row>
    <row r="73" spans="1:21" x14ac:dyDescent="0.2">
      <c r="A73" s="3" t="s">
        <v>71</v>
      </c>
      <c r="B73" s="4">
        <v>42803</v>
      </c>
      <c r="D73" s="3" t="s">
        <v>412</v>
      </c>
      <c r="E73" s="3" t="s">
        <v>412</v>
      </c>
      <c r="F73" s="3" t="s">
        <v>971</v>
      </c>
      <c r="G73" s="7">
        <v>1020.83</v>
      </c>
      <c r="H73" s="30">
        <v>20</v>
      </c>
      <c r="I73" s="3" t="s">
        <v>429</v>
      </c>
      <c r="K73" s="20">
        <v>2302</v>
      </c>
      <c r="L73" s="3">
        <v>11617</v>
      </c>
      <c r="M73" s="3" t="s">
        <v>413</v>
      </c>
      <c r="N73" s="3" t="s">
        <v>412</v>
      </c>
      <c r="O73" s="3" t="s">
        <v>412</v>
      </c>
      <c r="P73" s="3" t="s">
        <v>972</v>
      </c>
      <c r="Q73" s="3" t="s">
        <v>412</v>
      </c>
      <c r="R73" s="3">
        <v>549</v>
      </c>
    </row>
    <row r="74" spans="1:21" x14ac:dyDescent="0.2">
      <c r="A74" s="3" t="s">
        <v>72</v>
      </c>
      <c r="B74" s="4">
        <v>42857</v>
      </c>
      <c r="D74" s="3" t="s">
        <v>412</v>
      </c>
      <c r="E74" s="3" t="s">
        <v>412</v>
      </c>
      <c r="F74" s="3" t="s">
        <v>1093</v>
      </c>
      <c r="G74" s="7">
        <v>1149.4000000000001</v>
      </c>
      <c r="H74" s="30">
        <v>20</v>
      </c>
      <c r="I74" s="3" t="s">
        <v>412</v>
      </c>
      <c r="J74" s="3" t="s">
        <v>1094</v>
      </c>
      <c r="K74" s="20">
        <v>1743</v>
      </c>
      <c r="L74" s="3">
        <v>1743</v>
      </c>
      <c r="M74" s="3" t="s">
        <v>416</v>
      </c>
      <c r="N74" s="3" t="s">
        <v>412</v>
      </c>
      <c r="O74" s="3" t="s">
        <v>412</v>
      </c>
      <c r="P74" s="3" t="s">
        <v>1095</v>
      </c>
      <c r="Q74" s="3" t="s">
        <v>412</v>
      </c>
      <c r="R74" s="3">
        <v>119</v>
      </c>
      <c r="T74" s="3">
        <v>112</v>
      </c>
      <c r="U74" s="4">
        <v>42878</v>
      </c>
    </row>
    <row r="75" spans="1:21" x14ac:dyDescent="0.2">
      <c r="A75" s="3" t="s">
        <v>73</v>
      </c>
      <c r="B75" s="4">
        <v>42790</v>
      </c>
      <c r="D75" s="3" t="s">
        <v>412</v>
      </c>
      <c r="E75" s="3" t="s">
        <v>412</v>
      </c>
      <c r="F75" s="3" t="s">
        <v>862</v>
      </c>
      <c r="G75" s="7">
        <v>1067.8900000000001</v>
      </c>
      <c r="H75" s="30">
        <v>20</v>
      </c>
      <c r="I75" s="3" t="s">
        <v>412</v>
      </c>
      <c r="K75" s="20">
        <v>198</v>
      </c>
      <c r="L75" s="3">
        <v>198</v>
      </c>
      <c r="M75" s="3" t="s">
        <v>413</v>
      </c>
      <c r="N75" s="3" t="s">
        <v>412</v>
      </c>
      <c r="O75" s="3" t="s">
        <v>412</v>
      </c>
      <c r="P75" s="3" t="s">
        <v>863</v>
      </c>
      <c r="Q75" s="3" t="s">
        <v>412</v>
      </c>
      <c r="R75" s="3">
        <v>33</v>
      </c>
    </row>
    <row r="76" spans="1:21" x14ac:dyDescent="0.2">
      <c r="A76" s="3" t="s">
        <v>74</v>
      </c>
      <c r="B76" s="4">
        <v>42796</v>
      </c>
      <c r="D76" s="3" t="s">
        <v>412</v>
      </c>
      <c r="E76" s="3" t="s">
        <v>412</v>
      </c>
      <c r="F76" s="3" t="s">
        <v>864</v>
      </c>
      <c r="G76" s="7">
        <v>1214.17</v>
      </c>
      <c r="H76" s="30">
        <v>20</v>
      </c>
      <c r="I76" s="3" t="s">
        <v>412</v>
      </c>
      <c r="J76" s="3" t="s">
        <v>865</v>
      </c>
      <c r="K76" s="20">
        <v>198</v>
      </c>
      <c r="L76" s="3">
        <v>395</v>
      </c>
      <c r="M76" s="3" t="s">
        <v>416</v>
      </c>
      <c r="N76" s="3" t="s">
        <v>412</v>
      </c>
      <c r="O76" s="3" t="s">
        <v>412</v>
      </c>
      <c r="P76" s="3" t="s">
        <v>866</v>
      </c>
      <c r="Q76" s="3" t="s">
        <v>412</v>
      </c>
      <c r="R76" s="3">
        <v>14</v>
      </c>
      <c r="T76" s="3">
        <v>44</v>
      </c>
      <c r="U76" s="4">
        <v>42878</v>
      </c>
    </row>
    <row r="77" spans="1:21" x14ac:dyDescent="0.2">
      <c r="A77" s="3" t="s">
        <v>75</v>
      </c>
      <c r="B77" s="4">
        <v>42790</v>
      </c>
      <c r="D77" s="3" t="s">
        <v>412</v>
      </c>
      <c r="E77" s="3" t="s">
        <v>412</v>
      </c>
      <c r="F77" s="3" t="s">
        <v>772</v>
      </c>
      <c r="G77" s="7">
        <v>2330</v>
      </c>
      <c r="H77" s="30">
        <v>40</v>
      </c>
      <c r="I77" s="3" t="s">
        <v>412</v>
      </c>
      <c r="J77" s="3" t="s">
        <v>772</v>
      </c>
      <c r="K77" s="20">
        <v>254</v>
      </c>
      <c r="L77" s="3">
        <v>133</v>
      </c>
      <c r="M77" s="3" t="s">
        <v>416</v>
      </c>
      <c r="N77" s="3" t="s">
        <v>412</v>
      </c>
      <c r="O77" s="3" t="s">
        <v>412</v>
      </c>
      <c r="P77" s="3" t="s">
        <v>773</v>
      </c>
      <c r="Q77" s="3" t="s">
        <v>412</v>
      </c>
      <c r="R77" s="3">
        <v>8</v>
      </c>
      <c r="T77" s="3">
        <v>45</v>
      </c>
      <c r="U77" s="4">
        <v>42877</v>
      </c>
    </row>
    <row r="78" spans="1:21" x14ac:dyDescent="0.2">
      <c r="A78" s="3" t="s">
        <v>76</v>
      </c>
      <c r="B78" s="4">
        <v>42788</v>
      </c>
      <c r="D78" s="3" t="s">
        <v>412</v>
      </c>
      <c r="E78" s="3" t="s">
        <v>412</v>
      </c>
      <c r="F78" s="3" t="s">
        <v>440</v>
      </c>
      <c r="G78" s="7">
        <v>1149.4100000000001</v>
      </c>
      <c r="H78" s="30">
        <v>20</v>
      </c>
      <c r="I78" s="3" t="s">
        <v>412</v>
      </c>
      <c r="J78" s="3" t="s">
        <v>441</v>
      </c>
      <c r="K78" s="20">
        <v>263</v>
      </c>
      <c r="L78" s="3">
        <v>272</v>
      </c>
      <c r="M78" s="3" t="s">
        <v>416</v>
      </c>
      <c r="N78" s="3" t="s">
        <v>412</v>
      </c>
      <c r="O78" s="3" t="s">
        <v>412</v>
      </c>
      <c r="P78" s="3" t="s">
        <v>443</v>
      </c>
      <c r="Q78" s="3" t="s">
        <v>412</v>
      </c>
      <c r="R78" s="3">
        <v>29</v>
      </c>
    </row>
    <row r="79" spans="1:21" x14ac:dyDescent="0.2">
      <c r="A79" s="3" t="s">
        <v>77</v>
      </c>
      <c r="B79" s="4">
        <v>42802</v>
      </c>
      <c r="D79" s="3" t="s">
        <v>412</v>
      </c>
      <c r="E79" s="3" t="s">
        <v>412</v>
      </c>
      <c r="F79" s="3" t="s">
        <v>960</v>
      </c>
      <c r="G79" s="7">
        <v>1099.57</v>
      </c>
      <c r="H79" s="30">
        <v>20</v>
      </c>
      <c r="I79" s="3" t="s">
        <v>412</v>
      </c>
      <c r="J79" s="3" t="s">
        <v>959</v>
      </c>
      <c r="K79" s="20">
        <v>448</v>
      </c>
      <c r="L79" s="3">
        <v>1311</v>
      </c>
      <c r="M79" s="3" t="s">
        <v>416</v>
      </c>
      <c r="N79" s="3" t="s">
        <v>412</v>
      </c>
      <c r="O79" s="3" t="s">
        <v>412</v>
      </c>
      <c r="P79" s="3" t="s">
        <v>961</v>
      </c>
      <c r="Q79" s="3" t="s">
        <v>412</v>
      </c>
      <c r="R79" s="3">
        <v>10</v>
      </c>
    </row>
    <row r="80" spans="1:21" x14ac:dyDescent="0.2">
      <c r="A80" s="3" t="s">
        <v>78</v>
      </c>
      <c r="B80" s="4">
        <v>42877</v>
      </c>
      <c r="D80" s="3" t="s">
        <v>412</v>
      </c>
      <c r="E80" s="3" t="s">
        <v>412</v>
      </c>
      <c r="F80" s="3" t="s">
        <v>458</v>
      </c>
      <c r="G80" s="7">
        <v>1467.29</v>
      </c>
      <c r="H80" s="30">
        <v>20</v>
      </c>
      <c r="I80" s="3" t="s">
        <v>412</v>
      </c>
      <c r="J80" s="3" t="s">
        <v>458</v>
      </c>
      <c r="K80" s="20">
        <v>698</v>
      </c>
      <c r="L80" s="3">
        <v>1970</v>
      </c>
      <c r="M80" s="3" t="s">
        <v>416</v>
      </c>
      <c r="N80" s="3" t="s">
        <v>412</v>
      </c>
      <c r="O80" s="3" t="s">
        <v>412</v>
      </c>
      <c r="P80" s="3" t="s">
        <v>459</v>
      </c>
      <c r="Q80" s="3" t="s">
        <v>412</v>
      </c>
      <c r="R80" s="3">
        <v>93</v>
      </c>
    </row>
    <row r="81" spans="1:21" x14ac:dyDescent="0.2">
      <c r="A81" s="3" t="s">
        <v>79</v>
      </c>
      <c r="B81" s="3"/>
    </row>
    <row r="82" spans="1:21" x14ac:dyDescent="0.2">
      <c r="A82" s="3" t="s">
        <v>80</v>
      </c>
      <c r="B82" s="4">
        <v>42789</v>
      </c>
      <c r="D82" s="3" t="s">
        <v>412</v>
      </c>
      <c r="E82" s="3" t="s">
        <v>412</v>
      </c>
      <c r="F82" s="3" t="s">
        <v>548</v>
      </c>
      <c r="G82" s="7">
        <v>1138.08</v>
      </c>
      <c r="H82" s="30">
        <v>20</v>
      </c>
      <c r="I82" s="3" t="s">
        <v>412</v>
      </c>
      <c r="J82" s="3" t="s">
        <v>550</v>
      </c>
      <c r="K82" s="20">
        <v>271</v>
      </c>
      <c r="L82" s="3">
        <v>503</v>
      </c>
      <c r="M82" s="3" t="s">
        <v>416</v>
      </c>
      <c r="N82" s="3" t="s">
        <v>412</v>
      </c>
      <c r="O82" s="3" t="s">
        <v>412</v>
      </c>
      <c r="P82" s="3" t="s">
        <v>549</v>
      </c>
      <c r="Q82" s="3" t="s">
        <v>412</v>
      </c>
      <c r="R82" s="3">
        <v>84</v>
      </c>
      <c r="T82" s="3">
        <v>46</v>
      </c>
      <c r="U82" s="4">
        <v>42873</v>
      </c>
    </row>
    <row r="83" spans="1:21" x14ac:dyDescent="0.2">
      <c r="A83" s="3" t="s">
        <v>81</v>
      </c>
      <c r="B83" s="4">
        <v>42797</v>
      </c>
      <c r="C83" s="3" t="s">
        <v>996</v>
      </c>
      <c r="D83" s="3" t="s">
        <v>412</v>
      </c>
      <c r="E83" s="3" t="s">
        <v>412</v>
      </c>
      <c r="F83" s="3" t="s">
        <v>994</v>
      </c>
      <c r="I83" s="3" t="s">
        <v>412</v>
      </c>
      <c r="J83" s="3" t="s">
        <v>995</v>
      </c>
      <c r="Q83" s="3" t="s">
        <v>412</v>
      </c>
      <c r="R83" s="3">
        <v>977</v>
      </c>
    </row>
    <row r="84" spans="1:21" x14ac:dyDescent="0.2">
      <c r="A84" s="3" t="s">
        <v>82</v>
      </c>
      <c r="B84" s="4">
        <v>42786</v>
      </c>
      <c r="C84" s="3" t="s">
        <v>422</v>
      </c>
      <c r="D84" s="3" t="s">
        <v>412</v>
      </c>
      <c r="E84" s="3" t="s">
        <v>412</v>
      </c>
      <c r="I84" s="3" t="s">
        <v>412</v>
      </c>
      <c r="K84" s="20">
        <v>361</v>
      </c>
      <c r="L84" s="3">
        <v>438</v>
      </c>
      <c r="M84" s="3" t="s">
        <v>416</v>
      </c>
      <c r="N84" s="3" t="s">
        <v>412</v>
      </c>
      <c r="O84" s="3" t="s">
        <v>412</v>
      </c>
      <c r="Q84" s="3" t="s">
        <v>412</v>
      </c>
      <c r="R84" s="3">
        <v>11</v>
      </c>
    </row>
    <row r="85" spans="1:21" x14ac:dyDescent="0.2">
      <c r="A85" s="3" t="s">
        <v>83</v>
      </c>
      <c r="B85" s="3"/>
    </row>
    <row r="86" spans="1:21" x14ac:dyDescent="0.2">
      <c r="A86" s="3" t="s">
        <v>84</v>
      </c>
      <c r="B86" s="4">
        <v>42796</v>
      </c>
      <c r="C86" s="3" t="s">
        <v>707</v>
      </c>
      <c r="D86" s="3" t="s">
        <v>412</v>
      </c>
      <c r="E86" s="3" t="s">
        <v>412</v>
      </c>
      <c r="F86" s="3" t="s">
        <v>705</v>
      </c>
      <c r="I86" s="3" t="s">
        <v>412</v>
      </c>
      <c r="J86" s="3" t="s">
        <v>706</v>
      </c>
      <c r="K86" s="20">
        <v>29</v>
      </c>
      <c r="L86" s="3">
        <v>51</v>
      </c>
      <c r="M86" s="3" t="s">
        <v>416</v>
      </c>
      <c r="N86" s="3" t="s">
        <v>412</v>
      </c>
      <c r="O86" s="3" t="s">
        <v>412</v>
      </c>
      <c r="Q86" s="3" t="s">
        <v>412</v>
      </c>
      <c r="R86" s="3">
        <v>0</v>
      </c>
    </row>
    <row r="87" spans="1:21" x14ac:dyDescent="0.2">
      <c r="A87" s="3" t="s">
        <v>85</v>
      </c>
      <c r="B87" s="3"/>
    </row>
    <row r="88" spans="1:21" x14ac:dyDescent="0.2">
      <c r="A88" s="3" t="s">
        <v>86</v>
      </c>
      <c r="B88" s="3"/>
    </row>
    <row r="89" spans="1:21" x14ac:dyDescent="0.2">
      <c r="A89" s="3" t="s">
        <v>87</v>
      </c>
      <c r="B89" s="4">
        <v>42795</v>
      </c>
      <c r="D89" s="3" t="s">
        <v>412</v>
      </c>
      <c r="E89" s="3" t="s">
        <v>412</v>
      </c>
      <c r="F89" s="3" t="s">
        <v>780</v>
      </c>
      <c r="I89" s="3" t="s">
        <v>412</v>
      </c>
      <c r="J89" s="3" t="s">
        <v>782</v>
      </c>
      <c r="K89" s="20">
        <v>531</v>
      </c>
      <c r="L89" s="3">
        <v>1056</v>
      </c>
      <c r="M89" s="3" t="s">
        <v>416</v>
      </c>
      <c r="N89" s="3" t="s">
        <v>412</v>
      </c>
      <c r="O89" s="3" t="s">
        <v>412</v>
      </c>
      <c r="P89" s="3" t="s">
        <v>781</v>
      </c>
      <c r="Q89" s="3" t="s">
        <v>412</v>
      </c>
      <c r="R89" s="3">
        <v>229</v>
      </c>
    </row>
    <row r="90" spans="1:21" x14ac:dyDescent="0.2">
      <c r="A90" s="3" t="s">
        <v>88</v>
      </c>
      <c r="B90" s="4">
        <v>42789</v>
      </c>
      <c r="D90" s="3" t="s">
        <v>412</v>
      </c>
      <c r="E90" s="3" t="s">
        <v>412</v>
      </c>
      <c r="F90" s="3" t="s">
        <v>565</v>
      </c>
      <c r="G90" s="7">
        <v>1158.02</v>
      </c>
      <c r="H90" s="30">
        <v>20</v>
      </c>
      <c r="I90" s="3" t="s">
        <v>412</v>
      </c>
      <c r="J90" s="3" t="s">
        <v>566</v>
      </c>
      <c r="K90" s="20">
        <v>63</v>
      </c>
      <c r="L90" s="3">
        <v>152</v>
      </c>
      <c r="M90" s="3" t="s">
        <v>416</v>
      </c>
      <c r="N90" s="3" t="s">
        <v>412</v>
      </c>
      <c r="O90" s="3" t="s">
        <v>412</v>
      </c>
      <c r="P90" s="3" t="s">
        <v>564</v>
      </c>
      <c r="Q90" s="3" t="s">
        <v>412</v>
      </c>
      <c r="R90" s="3">
        <v>21</v>
      </c>
    </row>
    <row r="91" spans="1:21" x14ac:dyDescent="0.2">
      <c r="A91" s="3" t="s">
        <v>89</v>
      </c>
      <c r="B91" s="4">
        <v>42795</v>
      </c>
      <c r="D91" s="3" t="s">
        <v>412</v>
      </c>
      <c r="E91" s="3" t="s">
        <v>412</v>
      </c>
      <c r="F91" s="3" t="s">
        <v>729</v>
      </c>
      <c r="I91" s="3" t="s">
        <v>412</v>
      </c>
      <c r="J91" s="3" t="s">
        <v>730</v>
      </c>
      <c r="K91" s="20">
        <v>396</v>
      </c>
      <c r="L91" s="3">
        <v>544</v>
      </c>
      <c r="M91" s="3" t="s">
        <v>416</v>
      </c>
      <c r="N91" s="3" t="s">
        <v>412</v>
      </c>
      <c r="O91" s="3" t="s">
        <v>412</v>
      </c>
      <c r="P91" s="3" t="s">
        <v>731</v>
      </c>
      <c r="Q91" s="3" t="s">
        <v>412</v>
      </c>
      <c r="R91" s="3">
        <v>48</v>
      </c>
    </row>
    <row r="92" spans="1:21" x14ac:dyDescent="0.2">
      <c r="A92" s="3" t="s">
        <v>90</v>
      </c>
      <c r="B92" s="4">
        <v>42796</v>
      </c>
      <c r="C92" s="3" t="s">
        <v>880</v>
      </c>
      <c r="D92" s="3" t="s">
        <v>412</v>
      </c>
      <c r="E92" s="3" t="s">
        <v>412</v>
      </c>
      <c r="F92" s="3" t="s">
        <v>878</v>
      </c>
      <c r="J92" s="3" t="s">
        <v>879</v>
      </c>
      <c r="K92" s="20">
        <v>50</v>
      </c>
      <c r="L92" s="3">
        <v>90</v>
      </c>
      <c r="M92" s="3" t="s">
        <v>416</v>
      </c>
      <c r="N92" s="3" t="s">
        <v>412</v>
      </c>
      <c r="O92" s="3" t="s">
        <v>412</v>
      </c>
      <c r="Q92" s="3" t="s">
        <v>412</v>
      </c>
      <c r="R92" s="3">
        <v>15</v>
      </c>
    </row>
    <row r="93" spans="1:21" x14ac:dyDescent="0.2">
      <c r="A93" s="3" t="s">
        <v>91</v>
      </c>
      <c r="B93" s="4">
        <v>42796</v>
      </c>
      <c r="D93" s="3" t="s">
        <v>412</v>
      </c>
      <c r="E93" s="3" t="s">
        <v>412</v>
      </c>
      <c r="F93" s="3" t="s">
        <v>701</v>
      </c>
      <c r="G93" s="7">
        <v>1071.67</v>
      </c>
      <c r="H93" s="30">
        <v>20</v>
      </c>
      <c r="I93" s="3" t="s">
        <v>429</v>
      </c>
      <c r="K93" s="20">
        <v>339</v>
      </c>
      <c r="L93" s="3">
        <v>390</v>
      </c>
      <c r="M93" s="3" t="s">
        <v>416</v>
      </c>
      <c r="N93" s="3" t="s">
        <v>412</v>
      </c>
      <c r="O93" s="3" t="s">
        <v>412</v>
      </c>
      <c r="P93" s="3" t="s">
        <v>702</v>
      </c>
      <c r="Q93" s="3" t="s">
        <v>412</v>
      </c>
      <c r="R93" s="3">
        <v>65</v>
      </c>
    </row>
    <row r="94" spans="1:21" x14ac:dyDescent="0.2">
      <c r="A94" s="3" t="s">
        <v>92</v>
      </c>
      <c r="B94" s="4">
        <v>42790</v>
      </c>
      <c r="D94" s="3" t="s">
        <v>412</v>
      </c>
      <c r="E94" s="3" t="s">
        <v>412</v>
      </c>
      <c r="F94" s="3" t="s">
        <v>636</v>
      </c>
      <c r="G94" s="7">
        <v>1149.8900000000001</v>
      </c>
      <c r="H94" s="30">
        <v>20</v>
      </c>
      <c r="I94" s="3" t="s">
        <v>412</v>
      </c>
      <c r="J94" s="3" t="s">
        <v>637</v>
      </c>
      <c r="K94" s="20">
        <v>87</v>
      </c>
      <c r="L94" s="3">
        <v>87</v>
      </c>
      <c r="M94" s="3" t="s">
        <v>416</v>
      </c>
      <c r="N94" s="3" t="s">
        <v>412</v>
      </c>
      <c r="O94" s="3" t="s">
        <v>412</v>
      </c>
      <c r="P94" s="3" t="s">
        <v>638</v>
      </c>
      <c r="Q94" s="3" t="s">
        <v>412</v>
      </c>
      <c r="R94" s="3">
        <v>37</v>
      </c>
    </row>
    <row r="95" spans="1:21" x14ac:dyDescent="0.2">
      <c r="A95" s="3" t="s">
        <v>93</v>
      </c>
      <c r="B95" s="4">
        <v>42795</v>
      </c>
      <c r="D95" s="3" t="s">
        <v>412</v>
      </c>
      <c r="E95" s="3" t="s">
        <v>412</v>
      </c>
      <c r="F95" s="3" t="s">
        <v>752</v>
      </c>
      <c r="G95" s="7">
        <v>1067.82</v>
      </c>
      <c r="H95" s="30">
        <v>20</v>
      </c>
      <c r="I95" s="3" t="s">
        <v>429</v>
      </c>
      <c r="K95" s="20">
        <v>534</v>
      </c>
      <c r="L95" s="3">
        <v>521</v>
      </c>
      <c r="M95" s="3" t="s">
        <v>416</v>
      </c>
      <c r="N95" s="3" t="s">
        <v>412</v>
      </c>
      <c r="O95" s="3" t="s">
        <v>412</v>
      </c>
      <c r="P95" s="3" t="s">
        <v>530</v>
      </c>
      <c r="Q95" s="3" t="s">
        <v>412</v>
      </c>
      <c r="R95" s="3">
        <v>51</v>
      </c>
    </row>
    <row r="96" spans="1:21" x14ac:dyDescent="0.2">
      <c r="A96" s="3" t="s">
        <v>94</v>
      </c>
      <c r="B96" s="3"/>
    </row>
    <row r="97" spans="1:21" x14ac:dyDescent="0.2">
      <c r="A97" s="3" t="s">
        <v>95</v>
      </c>
      <c r="B97" s="3"/>
    </row>
    <row r="98" spans="1:21" x14ac:dyDescent="0.2">
      <c r="A98" s="3" t="s">
        <v>96</v>
      </c>
      <c r="B98" s="3"/>
    </row>
    <row r="99" spans="1:21" x14ac:dyDescent="0.2">
      <c r="A99" s="3" t="s">
        <v>97</v>
      </c>
      <c r="B99" s="4">
        <v>42783</v>
      </c>
      <c r="D99" s="3" t="s">
        <v>412</v>
      </c>
      <c r="E99" s="3" t="s">
        <v>412</v>
      </c>
      <c r="G99" s="7">
        <v>1184.1199999999999</v>
      </c>
      <c r="H99" s="30">
        <v>20</v>
      </c>
      <c r="I99" s="3" t="s">
        <v>412</v>
      </c>
      <c r="K99" s="20">
        <v>185</v>
      </c>
      <c r="L99" s="3">
        <v>583</v>
      </c>
      <c r="M99" s="3" t="s">
        <v>413</v>
      </c>
      <c r="N99" s="3" t="s">
        <v>412</v>
      </c>
      <c r="O99" s="3" t="s">
        <v>412</v>
      </c>
      <c r="Q99" s="3" t="s">
        <v>412</v>
      </c>
      <c r="R99" s="3">
        <v>7</v>
      </c>
      <c r="T99" s="3">
        <v>47</v>
      </c>
    </row>
    <row r="100" spans="1:21" x14ac:dyDescent="0.2">
      <c r="A100" s="3" t="s">
        <v>98</v>
      </c>
      <c r="B100" s="4">
        <v>42870</v>
      </c>
      <c r="C100" s="3" t="s">
        <v>1070</v>
      </c>
      <c r="D100" s="3" t="s">
        <v>412</v>
      </c>
      <c r="E100" s="3" t="s">
        <v>412</v>
      </c>
      <c r="G100" s="7">
        <v>1149.4000000000001</v>
      </c>
      <c r="H100" s="30">
        <v>20</v>
      </c>
      <c r="I100" s="3" t="s">
        <v>412</v>
      </c>
      <c r="K100" s="20">
        <v>92</v>
      </c>
      <c r="L100" s="3">
        <v>119</v>
      </c>
      <c r="M100" s="3" t="s">
        <v>416</v>
      </c>
      <c r="N100" s="3" t="s">
        <v>412</v>
      </c>
      <c r="O100" s="3" t="s">
        <v>412</v>
      </c>
      <c r="Q100" s="3" t="s">
        <v>412</v>
      </c>
      <c r="R100" s="3">
        <v>30</v>
      </c>
      <c r="T100" s="3">
        <v>113</v>
      </c>
      <c r="U100" s="4">
        <v>42870</v>
      </c>
    </row>
    <row r="101" spans="1:21" x14ac:dyDescent="0.2">
      <c r="A101" s="3" t="s">
        <v>100</v>
      </c>
      <c r="B101" s="4">
        <v>42795</v>
      </c>
      <c r="D101" s="3" t="s">
        <v>412</v>
      </c>
      <c r="E101" s="3" t="s">
        <v>412</v>
      </c>
      <c r="F101" s="3" t="s">
        <v>732</v>
      </c>
      <c r="G101" s="7">
        <v>902.59</v>
      </c>
      <c r="H101" s="30">
        <v>20</v>
      </c>
      <c r="I101" s="3" t="s">
        <v>429</v>
      </c>
      <c r="J101" s="3" t="s">
        <v>733</v>
      </c>
      <c r="K101" s="20">
        <v>83</v>
      </c>
      <c r="L101" s="3">
        <v>161</v>
      </c>
      <c r="M101" s="3" t="s">
        <v>413</v>
      </c>
      <c r="N101" s="3" t="s">
        <v>412</v>
      </c>
      <c r="O101" s="3" t="s">
        <v>412</v>
      </c>
      <c r="P101" s="3" t="s">
        <v>734</v>
      </c>
      <c r="Q101" s="3" t="s">
        <v>412</v>
      </c>
      <c r="R101" s="3">
        <v>6</v>
      </c>
    </row>
    <row r="102" spans="1:21" x14ac:dyDescent="0.2">
      <c r="A102" s="3" t="s">
        <v>99</v>
      </c>
      <c r="B102" s="4">
        <v>42787</v>
      </c>
      <c r="C102" s="3" t="s">
        <v>436</v>
      </c>
      <c r="D102" s="3" t="s">
        <v>412</v>
      </c>
      <c r="E102" s="3" t="s">
        <v>412</v>
      </c>
      <c r="F102" s="3" t="s">
        <v>437</v>
      </c>
      <c r="K102" s="20">
        <v>78</v>
      </c>
      <c r="L102" s="3">
        <v>105</v>
      </c>
      <c r="M102" s="3" t="s">
        <v>416</v>
      </c>
      <c r="N102" s="3" t="s">
        <v>412</v>
      </c>
      <c r="O102" s="3" t="s">
        <v>412</v>
      </c>
      <c r="Q102" s="3" t="s">
        <v>412</v>
      </c>
      <c r="R102" s="3">
        <v>32</v>
      </c>
      <c r="T102" s="3">
        <v>48</v>
      </c>
      <c r="U102" s="4">
        <v>42885</v>
      </c>
    </row>
    <row r="103" spans="1:21" x14ac:dyDescent="0.2">
      <c r="A103" s="3" t="s">
        <v>101</v>
      </c>
      <c r="B103" s="4">
        <v>42787</v>
      </c>
      <c r="D103" s="3" t="s">
        <v>412</v>
      </c>
      <c r="E103" s="3" t="s">
        <v>412</v>
      </c>
      <c r="F103" s="3" t="s">
        <v>478</v>
      </c>
      <c r="G103" s="7">
        <v>1067.82</v>
      </c>
      <c r="H103" s="30">
        <v>20</v>
      </c>
      <c r="I103" s="3" t="s">
        <v>412</v>
      </c>
      <c r="K103" s="20">
        <v>713</v>
      </c>
      <c r="L103" s="3">
        <v>713</v>
      </c>
      <c r="M103" s="3" t="s">
        <v>416</v>
      </c>
      <c r="N103" s="3" t="s">
        <v>412</v>
      </c>
      <c r="O103" s="3" t="s">
        <v>412</v>
      </c>
      <c r="P103" s="3" t="s">
        <v>479</v>
      </c>
      <c r="Q103" s="3" t="s">
        <v>412</v>
      </c>
      <c r="R103" s="3">
        <v>128</v>
      </c>
    </row>
    <row r="104" spans="1:21" x14ac:dyDescent="0.2">
      <c r="A104" s="3" t="s">
        <v>102</v>
      </c>
      <c r="B104" s="4">
        <v>42803</v>
      </c>
      <c r="D104" s="3" t="s">
        <v>412</v>
      </c>
      <c r="E104" s="3" t="s">
        <v>412</v>
      </c>
      <c r="F104" s="3" t="s">
        <v>1009</v>
      </c>
      <c r="G104" s="7">
        <v>2298.8000000000002</v>
      </c>
      <c r="H104" s="30">
        <v>40</v>
      </c>
      <c r="I104" s="3" t="s">
        <v>412</v>
      </c>
      <c r="J104" s="3" t="s">
        <v>1010</v>
      </c>
      <c r="K104" s="20">
        <v>114</v>
      </c>
      <c r="L104" s="3">
        <v>298</v>
      </c>
      <c r="M104" s="3" t="s">
        <v>416</v>
      </c>
      <c r="N104" s="3" t="s">
        <v>412</v>
      </c>
      <c r="O104" s="3" t="s">
        <v>412</v>
      </c>
      <c r="P104" s="3" t="s">
        <v>1011</v>
      </c>
      <c r="Q104" s="3" t="s">
        <v>412</v>
      </c>
      <c r="R104" s="3">
        <v>14</v>
      </c>
    </row>
    <row r="105" spans="1:21" x14ac:dyDescent="0.2">
      <c r="A105" s="3" t="s">
        <v>103</v>
      </c>
      <c r="B105" s="4">
        <v>42788</v>
      </c>
      <c r="C105" s="3" t="s">
        <v>449</v>
      </c>
      <c r="D105" s="3" t="s">
        <v>412</v>
      </c>
      <c r="E105" s="3" t="s">
        <v>412</v>
      </c>
      <c r="F105" s="3" t="s">
        <v>448</v>
      </c>
      <c r="I105" s="3" t="s">
        <v>412</v>
      </c>
      <c r="K105" s="20">
        <v>44</v>
      </c>
      <c r="L105" s="3">
        <v>80</v>
      </c>
      <c r="M105" s="3" t="s">
        <v>416</v>
      </c>
      <c r="N105" s="3" t="s">
        <v>412</v>
      </c>
      <c r="O105" s="3" t="s">
        <v>412</v>
      </c>
      <c r="P105" s="3" t="s">
        <v>447</v>
      </c>
      <c r="Q105" s="3" t="s">
        <v>412</v>
      </c>
      <c r="R105" s="3">
        <v>15</v>
      </c>
    </row>
    <row r="106" spans="1:21" x14ac:dyDescent="0.2">
      <c r="A106" s="3" t="s">
        <v>104</v>
      </c>
      <c r="B106" s="4">
        <v>42801</v>
      </c>
      <c r="D106" s="3" t="s">
        <v>412</v>
      </c>
      <c r="E106" s="3" t="s">
        <v>412</v>
      </c>
      <c r="F106" s="3" t="s">
        <v>943</v>
      </c>
      <c r="G106" s="7">
        <v>887.42</v>
      </c>
      <c r="H106" s="30">
        <v>20</v>
      </c>
      <c r="I106" s="3" t="s">
        <v>412</v>
      </c>
      <c r="J106" s="3" t="s">
        <v>944</v>
      </c>
      <c r="K106" s="20">
        <v>48</v>
      </c>
      <c r="L106" s="3">
        <v>102</v>
      </c>
      <c r="M106" s="3" t="s">
        <v>416</v>
      </c>
      <c r="N106" s="3" t="s">
        <v>412</v>
      </c>
      <c r="O106" s="3" t="s">
        <v>412</v>
      </c>
      <c r="P106" s="3" t="s">
        <v>945</v>
      </c>
      <c r="Q106" s="3" t="s">
        <v>412</v>
      </c>
      <c r="R106" s="3">
        <v>5</v>
      </c>
      <c r="T106" s="3">
        <v>49</v>
      </c>
      <c r="U106" s="4">
        <v>42879</v>
      </c>
    </row>
    <row r="107" spans="1:21" x14ac:dyDescent="0.2">
      <c r="A107" s="3" t="s">
        <v>105</v>
      </c>
      <c r="B107" s="4">
        <v>42788</v>
      </c>
      <c r="D107" s="3" t="s">
        <v>412</v>
      </c>
      <c r="E107" s="3" t="s">
        <v>412</v>
      </c>
      <c r="F107" s="3" t="s">
        <v>514</v>
      </c>
      <c r="G107" s="7">
        <v>2135.64</v>
      </c>
      <c r="H107" s="30">
        <v>40</v>
      </c>
      <c r="I107" s="3" t="s">
        <v>412</v>
      </c>
      <c r="J107" s="3" t="s">
        <v>515</v>
      </c>
      <c r="K107" s="20">
        <v>122</v>
      </c>
      <c r="L107" s="3">
        <v>140</v>
      </c>
      <c r="M107" s="3" t="s">
        <v>416</v>
      </c>
      <c r="N107" s="3" t="s">
        <v>412</v>
      </c>
      <c r="O107" s="3" t="s">
        <v>412</v>
      </c>
      <c r="P107" s="3" t="s">
        <v>519</v>
      </c>
      <c r="Q107" s="3" t="s">
        <v>412</v>
      </c>
      <c r="R107" s="3">
        <v>7</v>
      </c>
    </row>
    <row r="108" spans="1:21" x14ac:dyDescent="0.2">
      <c r="A108" s="3" t="s">
        <v>106</v>
      </c>
    </row>
    <row r="109" spans="1:21" x14ac:dyDescent="0.2">
      <c r="A109" s="3" t="s">
        <v>107</v>
      </c>
      <c r="B109" s="4">
        <v>42787</v>
      </c>
      <c r="D109" s="3" t="s">
        <v>412</v>
      </c>
      <c r="E109" s="3" t="s">
        <v>412</v>
      </c>
      <c r="F109" s="3" t="s">
        <v>504</v>
      </c>
      <c r="G109" s="7">
        <v>1289.49</v>
      </c>
      <c r="H109" s="30">
        <v>20</v>
      </c>
      <c r="I109" s="3" t="s">
        <v>412</v>
      </c>
      <c r="J109" s="3" t="s">
        <v>505</v>
      </c>
      <c r="K109" s="20">
        <v>48</v>
      </c>
      <c r="L109" s="3">
        <v>94</v>
      </c>
      <c r="M109" s="3" t="s">
        <v>416</v>
      </c>
      <c r="N109" s="3" t="s">
        <v>412</v>
      </c>
      <c r="O109" s="3" t="s">
        <v>412</v>
      </c>
      <c r="P109" s="3" t="s">
        <v>490</v>
      </c>
      <c r="Q109" s="3" t="s">
        <v>412</v>
      </c>
      <c r="R109" s="3">
        <v>12</v>
      </c>
    </row>
    <row r="110" spans="1:21" x14ac:dyDescent="0.2">
      <c r="A110" s="3" t="s">
        <v>108</v>
      </c>
      <c r="B110" s="4">
        <v>42790</v>
      </c>
      <c r="D110" s="3" t="s">
        <v>412</v>
      </c>
      <c r="E110" s="3" t="s">
        <v>412</v>
      </c>
      <c r="F110" s="3" t="s">
        <v>870</v>
      </c>
      <c r="G110" s="7">
        <v>1157.3900000000001</v>
      </c>
      <c r="H110" s="30">
        <v>20</v>
      </c>
      <c r="I110" s="3" t="s">
        <v>429</v>
      </c>
      <c r="K110" s="20">
        <v>49</v>
      </c>
      <c r="L110" s="3">
        <v>49</v>
      </c>
      <c r="M110" s="3" t="s">
        <v>413</v>
      </c>
      <c r="N110" s="3" t="s">
        <v>412</v>
      </c>
      <c r="O110" s="3" t="s">
        <v>412</v>
      </c>
      <c r="P110" s="3" t="s">
        <v>871</v>
      </c>
      <c r="Q110" s="3" t="s">
        <v>429</v>
      </c>
    </row>
    <row r="111" spans="1:21" x14ac:dyDescent="0.2">
      <c r="A111" s="3" t="s">
        <v>109</v>
      </c>
      <c r="B111" s="4">
        <v>42788</v>
      </c>
      <c r="D111" s="3" t="s">
        <v>412</v>
      </c>
      <c r="E111" s="3" t="s">
        <v>412</v>
      </c>
      <c r="F111" s="3" t="s">
        <v>846</v>
      </c>
      <c r="G111" s="7">
        <v>1149.4000000000001</v>
      </c>
      <c r="H111" s="30">
        <v>20</v>
      </c>
      <c r="I111" s="3" t="s">
        <v>412</v>
      </c>
      <c r="J111" s="3" t="s">
        <v>845</v>
      </c>
      <c r="K111" s="20">
        <v>85</v>
      </c>
      <c r="L111" s="3">
        <v>144</v>
      </c>
      <c r="M111" s="3" t="s">
        <v>416</v>
      </c>
      <c r="N111" s="3" t="s">
        <v>412</v>
      </c>
      <c r="O111" s="3" t="s">
        <v>412</v>
      </c>
      <c r="P111" s="3" t="s">
        <v>518</v>
      </c>
      <c r="Q111" s="3" t="s">
        <v>412</v>
      </c>
      <c r="R111" s="3">
        <v>4</v>
      </c>
      <c r="T111" s="3">
        <v>50</v>
      </c>
      <c r="U111" s="4">
        <v>42874</v>
      </c>
    </row>
    <row r="112" spans="1:21" x14ac:dyDescent="0.2">
      <c r="A112" s="3" t="s">
        <v>111</v>
      </c>
      <c r="B112" s="4">
        <v>42796</v>
      </c>
      <c r="C112" s="3" t="s">
        <v>422</v>
      </c>
      <c r="D112" s="3" t="s">
        <v>412</v>
      </c>
      <c r="E112" s="3" t="s">
        <v>412</v>
      </c>
      <c r="F112" s="3" t="s">
        <v>687</v>
      </c>
      <c r="I112" s="3" t="s">
        <v>412</v>
      </c>
      <c r="J112" s="3" t="s">
        <v>688</v>
      </c>
      <c r="K112" s="20">
        <v>87</v>
      </c>
      <c r="L112" s="3">
        <v>87</v>
      </c>
      <c r="M112" s="3" t="s">
        <v>416</v>
      </c>
      <c r="N112" s="3" t="s">
        <v>412</v>
      </c>
      <c r="O112" s="3" t="s">
        <v>412</v>
      </c>
      <c r="P112" s="3" t="s">
        <v>689</v>
      </c>
      <c r="Q112" s="3" t="s">
        <v>412</v>
      </c>
      <c r="R112" s="3">
        <v>23</v>
      </c>
    </row>
    <row r="113" spans="1:21" x14ac:dyDescent="0.2">
      <c r="A113" s="3" t="s">
        <v>112</v>
      </c>
    </row>
    <row r="114" spans="1:21" x14ac:dyDescent="0.2">
      <c r="A114" s="3" t="s">
        <v>113</v>
      </c>
    </row>
    <row r="115" spans="1:21" x14ac:dyDescent="0.2">
      <c r="A115" s="3" t="s">
        <v>114</v>
      </c>
      <c r="B115" s="3"/>
    </row>
    <row r="116" spans="1:21" x14ac:dyDescent="0.2">
      <c r="A116" s="3" t="s">
        <v>115</v>
      </c>
      <c r="B116" s="3"/>
    </row>
    <row r="117" spans="1:21" x14ac:dyDescent="0.2">
      <c r="A117" s="3" t="s">
        <v>116</v>
      </c>
      <c r="B117" s="4">
        <v>42795</v>
      </c>
      <c r="D117" s="3" t="s">
        <v>412</v>
      </c>
      <c r="E117" s="3" t="s">
        <v>412</v>
      </c>
      <c r="F117" s="3" t="s">
        <v>975</v>
      </c>
      <c r="G117" s="7">
        <v>1053.6600000000001</v>
      </c>
      <c r="H117" s="30">
        <v>20</v>
      </c>
      <c r="I117" s="3" t="s">
        <v>412</v>
      </c>
      <c r="J117" s="3" t="s">
        <v>976</v>
      </c>
      <c r="K117" s="20">
        <v>187</v>
      </c>
      <c r="M117" s="3" t="s">
        <v>416</v>
      </c>
      <c r="N117" s="3" t="s">
        <v>412</v>
      </c>
      <c r="O117" s="3" t="s">
        <v>412</v>
      </c>
      <c r="P117" s="3" t="s">
        <v>977</v>
      </c>
      <c r="Q117" s="3" t="s">
        <v>412</v>
      </c>
    </row>
    <row r="118" spans="1:21" x14ac:dyDescent="0.2">
      <c r="A118" s="3" t="s">
        <v>117</v>
      </c>
      <c r="B118" s="4">
        <v>42802</v>
      </c>
      <c r="C118" s="3" t="s">
        <v>958</v>
      </c>
      <c r="D118" s="3" t="s">
        <v>412</v>
      </c>
      <c r="E118" s="3" t="s">
        <v>412</v>
      </c>
      <c r="G118" s="7">
        <v>1448.76</v>
      </c>
      <c r="H118" s="30">
        <v>20</v>
      </c>
      <c r="I118" s="3" t="s">
        <v>412</v>
      </c>
      <c r="J118" s="3" t="s">
        <v>1115</v>
      </c>
      <c r="K118" s="20">
        <v>56</v>
      </c>
      <c r="L118" s="3">
        <v>102</v>
      </c>
      <c r="M118" s="3" t="s">
        <v>416</v>
      </c>
      <c r="N118" s="3" t="s">
        <v>412</v>
      </c>
      <c r="O118" s="3" t="s">
        <v>412</v>
      </c>
      <c r="Q118" s="3" t="s">
        <v>412</v>
      </c>
    </row>
    <row r="119" spans="1:21" x14ac:dyDescent="0.2">
      <c r="A119" s="3" t="s">
        <v>118</v>
      </c>
      <c r="B119" s="3"/>
    </row>
    <row r="120" spans="1:21" x14ac:dyDescent="0.2">
      <c r="A120" s="3" t="s">
        <v>119</v>
      </c>
      <c r="B120" s="4">
        <v>42795</v>
      </c>
      <c r="D120" s="3" t="s">
        <v>412</v>
      </c>
      <c r="E120" s="3" t="s">
        <v>412</v>
      </c>
      <c r="F120" s="3" t="s">
        <v>726</v>
      </c>
      <c r="G120" s="7">
        <v>1067.82</v>
      </c>
      <c r="H120" s="30">
        <v>20</v>
      </c>
      <c r="I120" s="3" t="s">
        <v>412</v>
      </c>
      <c r="J120" s="3" t="s">
        <v>727</v>
      </c>
      <c r="K120" s="20">
        <v>91</v>
      </c>
      <c r="L120" s="3">
        <v>200</v>
      </c>
      <c r="M120" s="3" t="s">
        <v>416</v>
      </c>
      <c r="N120" s="3" t="s">
        <v>412</v>
      </c>
      <c r="O120" s="3" t="s">
        <v>412</v>
      </c>
      <c r="P120" s="3" t="s">
        <v>728</v>
      </c>
      <c r="Q120" s="3" t="s">
        <v>412</v>
      </c>
      <c r="R120" s="3">
        <v>11</v>
      </c>
    </row>
    <row r="121" spans="1:21" x14ac:dyDescent="0.2">
      <c r="A121" s="3" t="s">
        <v>120</v>
      </c>
      <c r="B121" s="4">
        <v>42810</v>
      </c>
      <c r="D121" s="3" t="s">
        <v>412</v>
      </c>
      <c r="E121" s="3" t="s">
        <v>412</v>
      </c>
      <c r="F121" s="3" t="s">
        <v>1026</v>
      </c>
      <c r="G121" s="7">
        <v>1241.3599999999999</v>
      </c>
      <c r="H121" s="30">
        <v>20</v>
      </c>
      <c r="I121" s="3" t="s">
        <v>429</v>
      </c>
      <c r="K121" s="20">
        <v>122</v>
      </c>
      <c r="L121" s="3">
        <v>226</v>
      </c>
      <c r="M121" s="3" t="s">
        <v>416</v>
      </c>
      <c r="N121" s="3" t="s">
        <v>412</v>
      </c>
      <c r="O121" s="3" t="s">
        <v>412</v>
      </c>
      <c r="P121" s="3" t="s">
        <v>1027</v>
      </c>
      <c r="Q121" s="3" t="s">
        <v>412</v>
      </c>
      <c r="R121" s="3">
        <v>13</v>
      </c>
    </row>
    <row r="122" spans="1:21" x14ac:dyDescent="0.2">
      <c r="A122" s="3" t="s">
        <v>121</v>
      </c>
      <c r="B122" s="4">
        <v>42796</v>
      </c>
      <c r="D122" s="3" t="s">
        <v>412</v>
      </c>
      <c r="E122" s="3" t="s">
        <v>412</v>
      </c>
      <c r="F122" s="3" t="s">
        <v>695</v>
      </c>
      <c r="G122" s="7">
        <v>1314.3</v>
      </c>
      <c r="H122" s="30">
        <v>20</v>
      </c>
      <c r="I122" s="3" t="s">
        <v>412</v>
      </c>
      <c r="J122" s="3" t="s">
        <v>696</v>
      </c>
      <c r="K122" s="20">
        <v>36</v>
      </c>
      <c r="L122" s="3">
        <v>72</v>
      </c>
      <c r="M122" s="3" t="s">
        <v>416</v>
      </c>
      <c r="N122" s="3" t="s">
        <v>412</v>
      </c>
      <c r="O122" s="3" t="s">
        <v>412</v>
      </c>
      <c r="P122" s="3" t="s">
        <v>697</v>
      </c>
      <c r="Q122" s="3" t="s">
        <v>412</v>
      </c>
      <c r="R122" s="3">
        <v>23</v>
      </c>
    </row>
    <row r="123" spans="1:21" x14ac:dyDescent="0.2">
      <c r="A123" s="3" t="s">
        <v>122</v>
      </c>
      <c r="B123" s="4">
        <v>42790</v>
      </c>
      <c r="D123" s="3" t="s">
        <v>412</v>
      </c>
      <c r="E123" s="3" t="s">
        <v>412</v>
      </c>
      <c r="F123" s="3" t="s">
        <v>678</v>
      </c>
      <c r="G123" s="7">
        <v>1226.53</v>
      </c>
      <c r="H123" s="30">
        <v>20</v>
      </c>
      <c r="I123" s="3" t="s">
        <v>412</v>
      </c>
      <c r="J123" s="3" t="s">
        <v>679</v>
      </c>
      <c r="K123" s="20">
        <v>95</v>
      </c>
      <c r="L123" s="3">
        <v>150</v>
      </c>
      <c r="M123" s="3" t="s">
        <v>416</v>
      </c>
      <c r="N123" s="3" t="s">
        <v>412</v>
      </c>
      <c r="O123" s="3" t="s">
        <v>412</v>
      </c>
      <c r="P123" s="3" t="s">
        <v>680</v>
      </c>
      <c r="Q123" s="3" t="s">
        <v>412</v>
      </c>
      <c r="R123" s="3">
        <v>38</v>
      </c>
    </row>
    <row r="124" spans="1:21" x14ac:dyDescent="0.2">
      <c r="A124" s="3" t="s">
        <v>123</v>
      </c>
      <c r="B124" s="4">
        <v>42787</v>
      </c>
      <c r="D124" s="3" t="s">
        <v>412</v>
      </c>
      <c r="E124" s="3" t="s">
        <v>412</v>
      </c>
      <c r="F124" s="3" t="s">
        <v>480</v>
      </c>
      <c r="G124" s="7">
        <v>1299.69</v>
      </c>
      <c r="H124" s="30">
        <v>20</v>
      </c>
      <c r="I124" s="3" t="s">
        <v>412</v>
      </c>
      <c r="J124" s="3" t="s">
        <v>480</v>
      </c>
      <c r="K124" s="20">
        <v>4450</v>
      </c>
      <c r="L124" s="3">
        <v>8248</v>
      </c>
      <c r="M124" s="3" t="s">
        <v>413</v>
      </c>
      <c r="N124" s="3" t="s">
        <v>412</v>
      </c>
      <c r="O124" s="3" t="s">
        <v>412</v>
      </c>
      <c r="P124" s="3" t="s">
        <v>481</v>
      </c>
      <c r="Q124" s="3" t="s">
        <v>412</v>
      </c>
      <c r="R124" s="3">
        <v>372</v>
      </c>
    </row>
    <row r="125" spans="1:21" x14ac:dyDescent="0.2">
      <c r="A125" s="3" t="s">
        <v>124</v>
      </c>
      <c r="B125" s="4">
        <v>42789</v>
      </c>
      <c r="C125" s="3" t="s">
        <v>545</v>
      </c>
      <c r="D125" s="3" t="s">
        <v>412</v>
      </c>
      <c r="E125" s="3" t="s">
        <v>412</v>
      </c>
      <c r="F125" s="3" t="s">
        <v>543</v>
      </c>
      <c r="K125" s="20">
        <v>140</v>
      </c>
      <c r="L125" s="3">
        <v>140</v>
      </c>
      <c r="M125" s="3" t="s">
        <v>416</v>
      </c>
      <c r="N125" s="3" t="s">
        <v>412</v>
      </c>
      <c r="O125" s="3" t="s">
        <v>412</v>
      </c>
      <c r="P125" s="3" t="s">
        <v>544</v>
      </c>
      <c r="Q125" s="3" t="s">
        <v>412</v>
      </c>
      <c r="R125" s="3">
        <v>6</v>
      </c>
    </row>
    <row r="126" spans="1:21" x14ac:dyDescent="0.2">
      <c r="A126" s="3" t="s">
        <v>125</v>
      </c>
      <c r="B126" s="4">
        <v>42790</v>
      </c>
      <c r="D126" s="3" t="s">
        <v>412</v>
      </c>
      <c r="E126" s="3" t="s">
        <v>412</v>
      </c>
      <c r="F126" s="3" t="s">
        <v>622</v>
      </c>
      <c r="G126" s="7">
        <v>2135.64</v>
      </c>
      <c r="H126" s="30">
        <v>40</v>
      </c>
      <c r="I126" s="3" t="s">
        <v>412</v>
      </c>
      <c r="J126" s="3" t="s">
        <v>623</v>
      </c>
      <c r="K126" s="20">
        <v>175</v>
      </c>
      <c r="L126" s="3">
        <v>175</v>
      </c>
      <c r="M126" s="3" t="s">
        <v>413</v>
      </c>
      <c r="N126" s="3" t="s">
        <v>412</v>
      </c>
      <c r="O126" s="3" t="s">
        <v>412</v>
      </c>
      <c r="P126" s="3" t="s">
        <v>624</v>
      </c>
      <c r="Q126" s="3" t="s">
        <v>412</v>
      </c>
      <c r="R126" s="3">
        <v>27</v>
      </c>
    </row>
    <row r="127" spans="1:21" x14ac:dyDescent="0.2">
      <c r="A127" s="3" t="s">
        <v>126</v>
      </c>
      <c r="B127" s="4">
        <v>42797</v>
      </c>
      <c r="D127" s="3" t="s">
        <v>412</v>
      </c>
      <c r="E127" s="3" t="s">
        <v>412</v>
      </c>
      <c r="F127" s="3" t="s">
        <v>918</v>
      </c>
      <c r="G127" s="7">
        <v>1218.6600000000001</v>
      </c>
      <c r="H127" s="30">
        <v>20</v>
      </c>
      <c r="I127" s="3" t="s">
        <v>429</v>
      </c>
      <c r="K127" s="20">
        <v>1678</v>
      </c>
      <c r="L127" s="3">
        <v>1622</v>
      </c>
      <c r="M127" s="3" t="s">
        <v>416</v>
      </c>
      <c r="N127" s="3" t="s">
        <v>412</v>
      </c>
      <c r="O127" s="3" t="s">
        <v>412</v>
      </c>
      <c r="P127" s="3" t="s">
        <v>919</v>
      </c>
      <c r="Q127" s="3" t="s">
        <v>412</v>
      </c>
      <c r="R127" s="3">
        <v>179</v>
      </c>
    </row>
    <row r="128" spans="1:21" x14ac:dyDescent="0.2">
      <c r="A128" s="3" t="s">
        <v>127</v>
      </c>
      <c r="B128" s="4">
        <v>42790</v>
      </c>
      <c r="D128" s="3" t="s">
        <v>412</v>
      </c>
      <c r="E128" s="3" t="s">
        <v>412</v>
      </c>
      <c r="F128" s="3" t="s">
        <v>682</v>
      </c>
      <c r="I128" s="3" t="s">
        <v>429</v>
      </c>
      <c r="K128" s="20">
        <v>222</v>
      </c>
      <c r="L128" s="3">
        <v>222</v>
      </c>
      <c r="M128" s="3" t="s">
        <v>416</v>
      </c>
      <c r="N128" s="3" t="s">
        <v>412</v>
      </c>
      <c r="O128" s="3" t="s">
        <v>412</v>
      </c>
      <c r="P128" s="3" t="s">
        <v>683</v>
      </c>
      <c r="Q128" s="3" t="s">
        <v>412</v>
      </c>
      <c r="R128" s="3">
        <v>36</v>
      </c>
      <c r="T128" s="3">
        <v>51</v>
      </c>
      <c r="U128" s="4">
        <v>42871</v>
      </c>
    </row>
    <row r="129" spans="1:21" x14ac:dyDescent="0.2">
      <c r="A129" s="3" t="s">
        <v>128</v>
      </c>
      <c r="B129" s="3"/>
    </row>
    <row r="130" spans="1:21" x14ac:dyDescent="0.2">
      <c r="A130" s="3" t="s">
        <v>129</v>
      </c>
      <c r="B130" s="4">
        <v>42787</v>
      </c>
      <c r="C130" s="3" t="s">
        <v>510</v>
      </c>
      <c r="D130" s="3" t="s">
        <v>412</v>
      </c>
      <c r="E130" s="3" t="s">
        <v>412</v>
      </c>
      <c r="F130" s="3" t="s">
        <v>507</v>
      </c>
      <c r="G130" s="7">
        <v>1184.1500000000001</v>
      </c>
      <c r="H130" s="30">
        <v>20</v>
      </c>
      <c r="I130" s="3" t="s">
        <v>412</v>
      </c>
      <c r="J130" s="3" t="s">
        <v>508</v>
      </c>
      <c r="K130" s="20">
        <v>256</v>
      </c>
      <c r="L130" s="3">
        <v>488</v>
      </c>
      <c r="M130" s="3" t="s">
        <v>416</v>
      </c>
      <c r="N130" s="3" t="s">
        <v>412</v>
      </c>
      <c r="O130" s="3" t="s">
        <v>412</v>
      </c>
      <c r="P130" s="3" t="s">
        <v>509</v>
      </c>
    </row>
    <row r="131" spans="1:21" x14ac:dyDescent="0.2">
      <c r="A131" s="3" t="s">
        <v>130</v>
      </c>
      <c r="B131" s="4">
        <v>42877</v>
      </c>
      <c r="C131" s="3" t="s">
        <v>996</v>
      </c>
      <c r="D131" s="3" t="s">
        <v>412</v>
      </c>
      <c r="E131" s="3" t="s">
        <v>412</v>
      </c>
      <c r="F131" s="3" t="s">
        <v>1083</v>
      </c>
      <c r="G131" s="7">
        <v>1149.4000000000001</v>
      </c>
      <c r="H131" s="30">
        <v>20</v>
      </c>
      <c r="I131" s="3" t="s">
        <v>412</v>
      </c>
      <c r="J131" s="3" t="s">
        <v>1075</v>
      </c>
      <c r="K131" s="20">
        <v>172</v>
      </c>
      <c r="L131" s="3">
        <v>172</v>
      </c>
      <c r="M131" s="3" t="s">
        <v>416</v>
      </c>
      <c r="T131" s="3">
        <v>52</v>
      </c>
      <c r="U131" s="4">
        <v>42877</v>
      </c>
    </row>
    <row r="132" spans="1:21" x14ac:dyDescent="0.2">
      <c r="A132" s="3" t="s">
        <v>131</v>
      </c>
      <c r="B132" s="4">
        <v>42779</v>
      </c>
      <c r="C132" s="3" t="s">
        <v>110</v>
      </c>
    </row>
    <row r="133" spans="1:21" x14ac:dyDescent="0.2">
      <c r="A133" s="3" t="s">
        <v>132</v>
      </c>
      <c r="B133" s="4">
        <v>42796</v>
      </c>
      <c r="D133" s="3" t="s">
        <v>412</v>
      </c>
      <c r="E133" s="3" t="s">
        <v>412</v>
      </c>
      <c r="F133" s="3" t="s">
        <v>896</v>
      </c>
      <c r="G133" s="7">
        <v>1149.4000000000001</v>
      </c>
      <c r="H133" s="30">
        <v>20</v>
      </c>
      <c r="I133" s="3" t="s">
        <v>412</v>
      </c>
      <c r="J133" s="3" t="s">
        <v>897</v>
      </c>
      <c r="K133" s="20">
        <v>580</v>
      </c>
      <c r="L133" s="3">
        <v>580</v>
      </c>
      <c r="M133" s="3" t="s">
        <v>416</v>
      </c>
      <c r="N133" s="3" t="s">
        <v>412</v>
      </c>
      <c r="O133" s="3" t="s">
        <v>412</v>
      </c>
      <c r="Q133" s="3" t="s">
        <v>412</v>
      </c>
      <c r="R133" s="3">
        <v>169</v>
      </c>
    </row>
    <row r="134" spans="1:21" x14ac:dyDescent="0.2">
      <c r="A134" s="3" t="s">
        <v>133</v>
      </c>
      <c r="B134" s="4">
        <v>42796</v>
      </c>
      <c r="C134" s="3" t="s">
        <v>499</v>
      </c>
      <c r="D134" s="3" t="s">
        <v>412</v>
      </c>
      <c r="E134" s="3" t="s">
        <v>412</v>
      </c>
      <c r="F134" s="4" t="s">
        <v>955</v>
      </c>
      <c r="K134" s="20">
        <v>56</v>
      </c>
      <c r="L134" s="3">
        <v>67</v>
      </c>
      <c r="M134" s="3" t="s">
        <v>416</v>
      </c>
      <c r="N134" s="3" t="s">
        <v>412</v>
      </c>
      <c r="O134" s="3" t="s">
        <v>429</v>
      </c>
      <c r="Q134" s="3" t="s">
        <v>412</v>
      </c>
      <c r="T134" s="3">
        <v>53</v>
      </c>
      <c r="U134" s="4">
        <v>42877</v>
      </c>
    </row>
    <row r="135" spans="1:21" x14ac:dyDescent="0.2">
      <c r="A135" s="3" t="s">
        <v>134</v>
      </c>
      <c r="B135" s="4">
        <v>42790</v>
      </c>
      <c r="D135" s="3" t="s">
        <v>412</v>
      </c>
      <c r="E135" s="3" t="s">
        <v>412</v>
      </c>
      <c r="F135" s="3" t="s">
        <v>590</v>
      </c>
      <c r="G135" s="7">
        <v>1358.99</v>
      </c>
      <c r="H135" s="30">
        <v>20</v>
      </c>
      <c r="I135" s="3" t="s">
        <v>412</v>
      </c>
      <c r="J135" s="3" t="s">
        <v>591</v>
      </c>
      <c r="K135" s="20">
        <v>143</v>
      </c>
      <c r="L135" s="4"/>
      <c r="M135" s="3" t="s">
        <v>416</v>
      </c>
      <c r="N135" s="3" t="s">
        <v>412</v>
      </c>
      <c r="O135" s="3" t="s">
        <v>412</v>
      </c>
      <c r="P135" s="3" t="s">
        <v>592</v>
      </c>
      <c r="Q135" s="3" t="s">
        <v>412</v>
      </c>
      <c r="R135" s="3">
        <v>0</v>
      </c>
    </row>
    <row r="136" spans="1:21" x14ac:dyDescent="0.2">
      <c r="A136" s="3" t="s">
        <v>135</v>
      </c>
      <c r="B136" s="4">
        <v>42787</v>
      </c>
      <c r="D136" s="3" t="s">
        <v>412</v>
      </c>
      <c r="E136" s="3" t="s">
        <v>412</v>
      </c>
      <c r="F136" s="3" t="s">
        <v>484</v>
      </c>
      <c r="G136" s="7">
        <v>1149.69</v>
      </c>
      <c r="H136" s="30">
        <v>20</v>
      </c>
      <c r="I136" s="3" t="s">
        <v>412</v>
      </c>
      <c r="K136" s="20">
        <v>54</v>
      </c>
      <c r="L136" s="3">
        <v>115</v>
      </c>
      <c r="M136" s="3" t="s">
        <v>416</v>
      </c>
      <c r="N136" s="3" t="s">
        <v>412</v>
      </c>
      <c r="O136" s="3" t="s">
        <v>412</v>
      </c>
      <c r="P136" s="3" t="s">
        <v>483</v>
      </c>
      <c r="Q136" s="3" t="s">
        <v>412</v>
      </c>
      <c r="R136" s="3">
        <v>4</v>
      </c>
    </row>
    <row r="137" spans="1:21" x14ac:dyDescent="0.2">
      <c r="A137" s="3" t="s">
        <v>136</v>
      </c>
      <c r="B137" s="4">
        <v>42796</v>
      </c>
      <c r="D137" s="3" t="s">
        <v>412</v>
      </c>
      <c r="E137" s="3" t="s">
        <v>412</v>
      </c>
      <c r="F137" s="3" t="s">
        <v>704</v>
      </c>
      <c r="G137" s="7">
        <v>1149.4000000000001</v>
      </c>
      <c r="H137" s="30">
        <v>20</v>
      </c>
      <c r="I137" s="3" t="s">
        <v>429</v>
      </c>
      <c r="K137" s="20">
        <v>41</v>
      </c>
      <c r="L137" s="3">
        <v>42</v>
      </c>
      <c r="M137" s="3" t="s">
        <v>416</v>
      </c>
      <c r="N137" s="3" t="s">
        <v>412</v>
      </c>
      <c r="O137" s="3" t="s">
        <v>412</v>
      </c>
      <c r="P137" s="3" t="s">
        <v>703</v>
      </c>
      <c r="Q137" s="3" t="s">
        <v>412</v>
      </c>
      <c r="R137" s="3">
        <v>9</v>
      </c>
    </row>
    <row r="138" spans="1:21" x14ac:dyDescent="0.2">
      <c r="A138" s="3" t="s">
        <v>137</v>
      </c>
      <c r="B138" s="4">
        <v>42790</v>
      </c>
      <c r="D138" s="3" t="s">
        <v>412</v>
      </c>
      <c r="E138" s="3" t="s">
        <v>412</v>
      </c>
      <c r="F138" s="3" t="s">
        <v>584</v>
      </c>
      <c r="G138" s="7">
        <v>1139.1600000000001</v>
      </c>
      <c r="H138" s="30">
        <v>20</v>
      </c>
      <c r="I138" s="3" t="s">
        <v>412</v>
      </c>
      <c r="J138" s="3" t="s">
        <v>585</v>
      </c>
      <c r="K138" s="20">
        <v>124</v>
      </c>
      <c r="L138" s="3">
        <v>130</v>
      </c>
      <c r="M138" s="3" t="s">
        <v>416</v>
      </c>
      <c r="N138" s="3" t="s">
        <v>412</v>
      </c>
      <c r="O138" s="3" t="s">
        <v>412</v>
      </c>
      <c r="P138" s="3" t="s">
        <v>586</v>
      </c>
      <c r="Q138" s="3" t="s">
        <v>412</v>
      </c>
      <c r="R138" s="3">
        <v>21</v>
      </c>
    </row>
    <row r="139" spans="1:21" x14ac:dyDescent="0.2">
      <c r="A139" s="3" t="s">
        <v>138</v>
      </c>
      <c r="B139" s="4">
        <v>42789</v>
      </c>
      <c r="D139" s="3" t="s">
        <v>412</v>
      </c>
      <c r="E139" s="3" t="s">
        <v>412</v>
      </c>
      <c r="F139" s="3" t="s">
        <v>551</v>
      </c>
      <c r="G139" s="7">
        <v>1149.4000000000001</v>
      </c>
      <c r="H139" s="30">
        <v>20</v>
      </c>
      <c r="I139" s="3" t="s">
        <v>412</v>
      </c>
      <c r="J139" s="3" t="s">
        <v>552</v>
      </c>
      <c r="K139" s="20">
        <v>245</v>
      </c>
      <c r="L139" s="3">
        <v>245</v>
      </c>
      <c r="M139" s="3" t="s">
        <v>416</v>
      </c>
      <c r="N139" s="3" t="s">
        <v>412</v>
      </c>
      <c r="O139" s="3" t="s">
        <v>412</v>
      </c>
      <c r="P139" s="3" t="s">
        <v>553</v>
      </c>
      <c r="Q139" s="3" t="s">
        <v>412</v>
      </c>
      <c r="R139" s="3">
        <v>44</v>
      </c>
    </row>
    <row r="140" spans="1:21" x14ac:dyDescent="0.2">
      <c r="A140" s="3" t="s">
        <v>139</v>
      </c>
      <c r="B140" s="4">
        <v>42807</v>
      </c>
      <c r="D140" s="3" t="s">
        <v>412</v>
      </c>
      <c r="E140" s="3" t="s">
        <v>412</v>
      </c>
      <c r="F140" s="3" t="s">
        <v>1006</v>
      </c>
      <c r="G140" s="7">
        <v>1149.4000000000001</v>
      </c>
      <c r="H140" s="30">
        <v>20</v>
      </c>
      <c r="I140" s="3" t="s">
        <v>412</v>
      </c>
      <c r="J140" s="3" t="s">
        <v>1007</v>
      </c>
      <c r="K140" s="20">
        <v>2048</v>
      </c>
      <c r="L140" s="3">
        <v>3014</v>
      </c>
      <c r="M140" s="3" t="s">
        <v>416</v>
      </c>
      <c r="N140" s="3" t="s">
        <v>412</v>
      </c>
      <c r="O140" s="3" t="s">
        <v>412</v>
      </c>
      <c r="P140" s="3" t="s">
        <v>1008</v>
      </c>
      <c r="Q140" s="3" t="s">
        <v>412</v>
      </c>
      <c r="R140" s="3">
        <v>540</v>
      </c>
    </row>
    <row r="141" spans="1:21" x14ac:dyDescent="0.2">
      <c r="A141" s="3" t="s">
        <v>140</v>
      </c>
      <c r="B141" s="4">
        <v>42795</v>
      </c>
      <c r="D141" s="3" t="s">
        <v>412</v>
      </c>
      <c r="E141" s="3" t="s">
        <v>412</v>
      </c>
      <c r="F141" s="3" t="s">
        <v>759</v>
      </c>
      <c r="G141" s="7">
        <v>848</v>
      </c>
      <c r="H141" s="30">
        <v>20</v>
      </c>
      <c r="I141" s="3" t="s">
        <v>412</v>
      </c>
      <c r="J141" s="3" t="s">
        <v>760</v>
      </c>
      <c r="K141" s="20">
        <v>98</v>
      </c>
      <c r="L141" s="3">
        <v>110</v>
      </c>
      <c r="M141" s="3" t="s">
        <v>416</v>
      </c>
      <c r="N141" s="3" t="s">
        <v>412</v>
      </c>
      <c r="O141" s="3" t="s">
        <v>412</v>
      </c>
      <c r="P141" s="3" t="s">
        <v>761</v>
      </c>
      <c r="Q141" s="3" t="s">
        <v>412</v>
      </c>
      <c r="R141" s="3">
        <v>10</v>
      </c>
      <c r="T141" s="3">
        <v>54</v>
      </c>
    </row>
    <row r="142" spans="1:21" x14ac:dyDescent="0.2">
      <c r="A142" s="3" t="s">
        <v>141</v>
      </c>
      <c r="B142" s="4">
        <v>42792</v>
      </c>
      <c r="D142" s="3" t="s">
        <v>412</v>
      </c>
      <c r="E142" s="3" t="s">
        <v>412</v>
      </c>
      <c r="F142" s="3" t="s">
        <v>922</v>
      </c>
      <c r="G142" s="7">
        <v>1149.4000000000001</v>
      </c>
      <c r="H142" s="30">
        <v>20</v>
      </c>
      <c r="I142" s="3" t="s">
        <v>412</v>
      </c>
      <c r="J142" s="3" t="s">
        <v>923</v>
      </c>
      <c r="K142" s="20">
        <v>975</v>
      </c>
      <c r="L142" s="3">
        <v>1040</v>
      </c>
      <c r="M142" s="3" t="s">
        <v>413</v>
      </c>
      <c r="N142" s="3" t="s">
        <v>412</v>
      </c>
      <c r="O142" s="3" t="s">
        <v>412</v>
      </c>
      <c r="P142" s="3" t="s">
        <v>924</v>
      </c>
      <c r="Q142" s="3" t="s">
        <v>412</v>
      </c>
      <c r="R142" s="3">
        <v>64</v>
      </c>
    </row>
    <row r="143" spans="1:21" x14ac:dyDescent="0.2">
      <c r="A143" s="3" t="s">
        <v>142</v>
      </c>
    </row>
    <row r="144" spans="1:21" x14ac:dyDescent="0.2">
      <c r="A144" s="3" t="s">
        <v>143</v>
      </c>
      <c r="T144" s="3">
        <v>102</v>
      </c>
    </row>
    <row r="145" spans="1:21" x14ac:dyDescent="0.2">
      <c r="A145" s="3" t="s">
        <v>144</v>
      </c>
      <c r="B145" s="4">
        <v>42781</v>
      </c>
      <c r="D145" s="3" t="s">
        <v>412</v>
      </c>
      <c r="E145" s="3" t="s">
        <v>412</v>
      </c>
      <c r="G145" s="7">
        <v>1067.52</v>
      </c>
      <c r="H145" s="30">
        <v>20</v>
      </c>
      <c r="I145" s="3" t="s">
        <v>412</v>
      </c>
      <c r="K145" s="20">
        <v>130</v>
      </c>
      <c r="L145" s="3">
        <v>170</v>
      </c>
      <c r="M145" s="3" t="s">
        <v>416</v>
      </c>
      <c r="N145" s="3" t="s">
        <v>412</v>
      </c>
      <c r="O145" s="3" t="s">
        <v>412</v>
      </c>
      <c r="Q145" s="3" t="s">
        <v>412</v>
      </c>
      <c r="R145" s="3">
        <v>21</v>
      </c>
    </row>
    <row r="146" spans="1:21" x14ac:dyDescent="0.2">
      <c r="A146" s="3" t="s">
        <v>145</v>
      </c>
      <c r="B146" s="4">
        <v>42787</v>
      </c>
      <c r="C146" s="3" t="s">
        <v>487</v>
      </c>
      <c r="D146" s="3" t="s">
        <v>412</v>
      </c>
      <c r="E146" s="3" t="s">
        <v>412</v>
      </c>
      <c r="F146" s="3" t="s">
        <v>485</v>
      </c>
      <c r="G146" s="7">
        <v>1341.47</v>
      </c>
      <c r="H146" s="30">
        <v>20</v>
      </c>
      <c r="I146" s="3" t="s">
        <v>412</v>
      </c>
      <c r="J146" s="3" t="s">
        <v>486</v>
      </c>
    </row>
    <row r="147" spans="1:21" x14ac:dyDescent="0.2">
      <c r="A147" s="3" t="s">
        <v>146</v>
      </c>
      <c r="B147" s="4">
        <v>42807</v>
      </c>
      <c r="C147" s="3" t="s">
        <v>1086</v>
      </c>
      <c r="D147" s="3" t="s">
        <v>412</v>
      </c>
      <c r="E147" s="3" t="s">
        <v>412</v>
      </c>
      <c r="F147" s="3" t="s">
        <v>997</v>
      </c>
      <c r="G147" s="7">
        <v>2306.4899999999998</v>
      </c>
      <c r="H147" s="30">
        <v>40</v>
      </c>
      <c r="I147" s="3" t="s">
        <v>412</v>
      </c>
      <c r="J147" s="3" t="s">
        <v>998</v>
      </c>
      <c r="K147" s="20">
        <v>231</v>
      </c>
      <c r="L147" s="3">
        <v>267</v>
      </c>
      <c r="M147" s="3" t="s">
        <v>413</v>
      </c>
      <c r="N147" s="3" t="s">
        <v>412</v>
      </c>
      <c r="O147" s="3" t="s">
        <v>412</v>
      </c>
      <c r="P147" s="3" t="s">
        <v>999</v>
      </c>
      <c r="T147" s="3">
        <v>55</v>
      </c>
      <c r="U147" s="4">
        <v>42874</v>
      </c>
    </row>
    <row r="148" spans="1:21" x14ac:dyDescent="0.2">
      <c r="A148" s="3" t="s">
        <v>147</v>
      </c>
      <c r="B148" s="4">
        <v>42800</v>
      </c>
      <c r="D148" s="3" t="s">
        <v>412</v>
      </c>
      <c r="E148" s="3" t="s">
        <v>412</v>
      </c>
      <c r="F148" s="3" t="s">
        <v>941</v>
      </c>
      <c r="G148" s="7">
        <v>1067.82</v>
      </c>
      <c r="H148" s="30">
        <v>20</v>
      </c>
      <c r="I148" s="3" t="s">
        <v>412</v>
      </c>
      <c r="J148" s="3" t="s">
        <v>940</v>
      </c>
      <c r="K148" s="20">
        <v>115</v>
      </c>
      <c r="L148" s="3">
        <v>115</v>
      </c>
      <c r="M148" s="3" t="s">
        <v>416</v>
      </c>
      <c r="N148" s="3" t="s">
        <v>412</v>
      </c>
      <c r="O148" s="3" t="s">
        <v>412</v>
      </c>
      <c r="P148" s="3" t="s">
        <v>942</v>
      </c>
      <c r="Q148" s="3" t="s">
        <v>412</v>
      </c>
      <c r="R148" s="3">
        <v>22</v>
      </c>
    </row>
    <row r="149" spans="1:21" x14ac:dyDescent="0.2">
      <c r="A149" s="3" t="s">
        <v>148</v>
      </c>
      <c r="B149" s="4">
        <v>42767</v>
      </c>
      <c r="C149" s="3" t="s">
        <v>110</v>
      </c>
    </row>
    <row r="150" spans="1:21" x14ac:dyDescent="0.2">
      <c r="A150" s="3" t="s">
        <v>149</v>
      </c>
      <c r="B150" s="4">
        <v>42880</v>
      </c>
      <c r="D150" s="3" t="s">
        <v>412</v>
      </c>
      <c r="E150" s="3" t="s">
        <v>412</v>
      </c>
      <c r="F150" s="3" t="s">
        <v>1071</v>
      </c>
      <c r="G150" s="7">
        <v>1149.4000000000001</v>
      </c>
      <c r="H150" s="30">
        <v>20</v>
      </c>
      <c r="I150" s="3" t="s">
        <v>412</v>
      </c>
      <c r="J150" s="3" t="s">
        <v>1103</v>
      </c>
      <c r="K150" s="20">
        <v>302</v>
      </c>
      <c r="L150" s="3">
        <v>302</v>
      </c>
      <c r="M150" s="3" t="s">
        <v>413</v>
      </c>
      <c r="N150" s="3" t="s">
        <v>412</v>
      </c>
      <c r="O150" s="3" t="s">
        <v>412</v>
      </c>
      <c r="P150" s="3" t="s">
        <v>1072</v>
      </c>
      <c r="T150" s="3">
        <v>56</v>
      </c>
      <c r="U150" s="4">
        <v>42880</v>
      </c>
    </row>
    <row r="151" spans="1:21" x14ac:dyDescent="0.2">
      <c r="A151" s="3" t="s">
        <v>150</v>
      </c>
      <c r="B151" s="4">
        <v>42790</v>
      </c>
      <c r="D151" s="3" t="s">
        <v>412</v>
      </c>
      <c r="E151" s="3" t="s">
        <v>412</v>
      </c>
      <c r="F151" s="3" t="s">
        <v>625</v>
      </c>
      <c r="G151" s="7">
        <v>1489.21</v>
      </c>
      <c r="H151" s="30">
        <v>20</v>
      </c>
      <c r="I151" s="3" t="s">
        <v>429</v>
      </c>
      <c r="K151" s="20">
        <v>659</v>
      </c>
      <c r="L151" s="3">
        <v>1008</v>
      </c>
      <c r="M151" s="3" t="s">
        <v>413</v>
      </c>
      <c r="N151" s="3" t="s">
        <v>412</v>
      </c>
      <c r="O151" s="3" t="s">
        <v>412</v>
      </c>
      <c r="P151" s="3" t="s">
        <v>626</v>
      </c>
      <c r="Q151" s="3" t="s">
        <v>412</v>
      </c>
      <c r="R151" s="3">
        <v>143</v>
      </c>
    </row>
    <row r="152" spans="1:21" x14ac:dyDescent="0.2">
      <c r="A152" s="3" t="s">
        <v>151</v>
      </c>
      <c r="B152" s="4">
        <v>42796</v>
      </c>
      <c r="D152" s="3" t="s">
        <v>412</v>
      </c>
      <c r="E152" s="3" t="s">
        <v>412</v>
      </c>
      <c r="F152" s="3" t="s">
        <v>657</v>
      </c>
      <c r="G152" s="7">
        <v>1101.42</v>
      </c>
      <c r="H152" s="30">
        <v>20</v>
      </c>
      <c r="I152" s="3" t="s">
        <v>412</v>
      </c>
      <c r="J152" s="3" t="s">
        <v>658</v>
      </c>
      <c r="K152" s="20">
        <v>221</v>
      </c>
      <c r="L152" s="3">
        <v>408</v>
      </c>
      <c r="M152" s="3" t="s">
        <v>416</v>
      </c>
      <c r="N152" s="3" t="s">
        <v>412</v>
      </c>
      <c r="O152" s="3" t="s">
        <v>412</v>
      </c>
      <c r="P152" s="3" t="s">
        <v>659</v>
      </c>
      <c r="Q152" s="3" t="s">
        <v>412</v>
      </c>
      <c r="R152" s="3">
        <v>29</v>
      </c>
      <c r="T152" s="3">
        <v>57</v>
      </c>
      <c r="U152" s="4">
        <v>42877</v>
      </c>
    </row>
    <row r="153" spans="1:21" x14ac:dyDescent="0.2">
      <c r="A153" s="3" t="s">
        <v>152</v>
      </c>
      <c r="B153" s="4">
        <v>42796</v>
      </c>
      <c r="D153" s="3" t="s">
        <v>412</v>
      </c>
      <c r="E153" s="3" t="s">
        <v>412</v>
      </c>
      <c r="F153" s="3" t="s">
        <v>661</v>
      </c>
      <c r="G153" s="7">
        <v>2298.83</v>
      </c>
      <c r="H153" s="30">
        <v>40</v>
      </c>
      <c r="I153" s="3" t="s">
        <v>412</v>
      </c>
      <c r="J153" s="3" t="s">
        <v>660</v>
      </c>
      <c r="K153" s="20">
        <v>53</v>
      </c>
      <c r="L153" s="3">
        <v>53</v>
      </c>
      <c r="M153" s="3" t="s">
        <v>416</v>
      </c>
      <c r="N153" s="3" t="s">
        <v>412</v>
      </c>
      <c r="O153" s="3" t="s">
        <v>412</v>
      </c>
      <c r="P153" s="3" t="s">
        <v>651</v>
      </c>
      <c r="Q153" s="3" t="s">
        <v>412</v>
      </c>
      <c r="R153" s="3">
        <v>6</v>
      </c>
    </row>
    <row r="154" spans="1:21" x14ac:dyDescent="0.2">
      <c r="A154" s="3" t="s">
        <v>153</v>
      </c>
      <c r="B154" s="4">
        <v>42790</v>
      </c>
      <c r="D154" s="3" t="s">
        <v>412</v>
      </c>
      <c r="E154" s="3" t="s">
        <v>412</v>
      </c>
      <c r="F154" s="3" t="s">
        <v>774</v>
      </c>
      <c r="G154" s="7">
        <v>1287.1300000000001</v>
      </c>
      <c r="H154" s="30">
        <v>20</v>
      </c>
      <c r="I154" s="3" t="s">
        <v>429</v>
      </c>
      <c r="K154" s="20">
        <v>120</v>
      </c>
      <c r="L154" s="3">
        <v>99</v>
      </c>
      <c r="M154" s="3" t="s">
        <v>416</v>
      </c>
      <c r="N154" s="3" t="s">
        <v>412</v>
      </c>
      <c r="O154" s="3" t="s">
        <v>412</v>
      </c>
      <c r="P154" s="3" t="s">
        <v>775</v>
      </c>
      <c r="Q154" s="3" t="s">
        <v>412</v>
      </c>
      <c r="R154" s="3">
        <v>13</v>
      </c>
    </row>
    <row r="155" spans="1:21" x14ac:dyDescent="0.2">
      <c r="A155" s="3" t="s">
        <v>154</v>
      </c>
      <c r="B155" s="4">
        <v>42795</v>
      </c>
      <c r="D155" s="3" t="s">
        <v>412</v>
      </c>
      <c r="E155" s="3" t="s">
        <v>412</v>
      </c>
      <c r="F155" s="3" t="s">
        <v>744</v>
      </c>
      <c r="G155" s="7">
        <v>1365.54</v>
      </c>
      <c r="H155" s="30">
        <v>20</v>
      </c>
      <c r="I155" s="3" t="s">
        <v>412</v>
      </c>
      <c r="J155" s="3" t="s">
        <v>745</v>
      </c>
      <c r="K155" s="20">
        <v>273</v>
      </c>
      <c r="L155" s="3">
        <v>225</v>
      </c>
      <c r="M155" s="3" t="s">
        <v>416</v>
      </c>
      <c r="N155" s="3" t="s">
        <v>412</v>
      </c>
      <c r="O155" s="3" t="s">
        <v>412</v>
      </c>
      <c r="P155" s="3" t="s">
        <v>746</v>
      </c>
      <c r="Q155" s="3" t="s">
        <v>412</v>
      </c>
      <c r="R155" s="3">
        <v>124</v>
      </c>
    </row>
    <row r="156" spans="1:21" x14ac:dyDescent="0.2">
      <c r="A156" s="3" t="s">
        <v>155</v>
      </c>
      <c r="B156" s="3"/>
    </row>
    <row r="157" spans="1:21" x14ac:dyDescent="0.2">
      <c r="A157" s="3" t="s">
        <v>156</v>
      </c>
      <c r="B157" s="4">
        <v>42788</v>
      </c>
      <c r="C157" s="3" t="s">
        <v>472</v>
      </c>
      <c r="D157" s="3" t="s">
        <v>412</v>
      </c>
      <c r="E157" s="3" t="s">
        <v>412</v>
      </c>
      <c r="F157" s="3" t="s">
        <v>470</v>
      </c>
      <c r="I157" s="3" t="s">
        <v>412</v>
      </c>
      <c r="J157" s="3" t="s">
        <v>471</v>
      </c>
      <c r="K157" s="20">
        <v>22</v>
      </c>
      <c r="M157" s="3" t="s">
        <v>416</v>
      </c>
      <c r="N157" s="3" t="s">
        <v>412</v>
      </c>
      <c r="O157" s="3" t="s">
        <v>412</v>
      </c>
      <c r="P157" s="3" t="s">
        <v>473</v>
      </c>
      <c r="Q157" s="3" t="s">
        <v>412</v>
      </c>
      <c r="R157" s="3">
        <v>7</v>
      </c>
    </row>
    <row r="158" spans="1:21" x14ac:dyDescent="0.2">
      <c r="A158" s="3" t="s">
        <v>157</v>
      </c>
      <c r="B158" s="4">
        <v>42790</v>
      </c>
      <c r="D158" s="3" t="s">
        <v>412</v>
      </c>
      <c r="E158" s="3" t="s">
        <v>412</v>
      </c>
      <c r="F158" s="3" t="s">
        <v>639</v>
      </c>
      <c r="G158" s="7">
        <v>1140.6600000000001</v>
      </c>
      <c r="H158" s="30">
        <v>20</v>
      </c>
      <c r="I158" s="3" t="s">
        <v>412</v>
      </c>
      <c r="K158" s="20">
        <v>871</v>
      </c>
      <c r="L158" s="3">
        <v>871</v>
      </c>
      <c r="M158" s="3" t="s">
        <v>416</v>
      </c>
      <c r="N158" s="3" t="s">
        <v>412</v>
      </c>
      <c r="O158" s="3" t="s">
        <v>412</v>
      </c>
      <c r="P158" s="3" t="s">
        <v>640</v>
      </c>
      <c r="Q158" s="3" t="s">
        <v>412</v>
      </c>
      <c r="R158" s="3">
        <v>66</v>
      </c>
    </row>
    <row r="159" spans="1:21" x14ac:dyDescent="0.2">
      <c r="A159" s="3" t="s">
        <v>158</v>
      </c>
      <c r="B159" s="3"/>
    </row>
    <row r="160" spans="1:21" x14ac:dyDescent="0.2">
      <c r="A160" s="3" t="s">
        <v>159</v>
      </c>
      <c r="B160" s="4">
        <v>42796</v>
      </c>
      <c r="D160" s="3" t="s">
        <v>412</v>
      </c>
      <c r="E160" s="3" t="s">
        <v>412</v>
      </c>
      <c r="F160" s="3" t="s">
        <v>653</v>
      </c>
      <c r="G160" s="7">
        <v>1149.4000000000001</v>
      </c>
      <c r="H160" s="30">
        <v>20</v>
      </c>
      <c r="I160" s="3" t="s">
        <v>412</v>
      </c>
      <c r="J160" s="3" t="s">
        <v>652</v>
      </c>
      <c r="K160" s="20">
        <v>96</v>
      </c>
      <c r="L160" s="3">
        <v>96</v>
      </c>
      <c r="M160" s="3" t="s">
        <v>416</v>
      </c>
      <c r="N160" s="3" t="s">
        <v>412</v>
      </c>
      <c r="O160" s="3" t="s">
        <v>412</v>
      </c>
      <c r="P160" s="3" t="s">
        <v>651</v>
      </c>
      <c r="Q160" s="3" t="s">
        <v>412</v>
      </c>
      <c r="R160" s="3">
        <v>29</v>
      </c>
    </row>
    <row r="161" spans="1:21" x14ac:dyDescent="0.2">
      <c r="A161" s="3" t="s">
        <v>160</v>
      </c>
      <c r="B161" s="4">
        <v>42790</v>
      </c>
      <c r="C161" s="3" t="s">
        <v>482</v>
      </c>
      <c r="D161" s="3" t="s">
        <v>412</v>
      </c>
      <c r="E161" s="3" t="s">
        <v>412</v>
      </c>
      <c r="F161" s="3" t="s">
        <v>956</v>
      </c>
      <c r="I161" s="3" t="s">
        <v>429</v>
      </c>
      <c r="K161" s="20">
        <v>240</v>
      </c>
      <c r="L161" s="3">
        <v>240</v>
      </c>
      <c r="M161" s="3" t="s">
        <v>416</v>
      </c>
      <c r="N161" s="3" t="s">
        <v>412</v>
      </c>
      <c r="O161" s="3" t="s">
        <v>412</v>
      </c>
      <c r="P161" s="3" t="s">
        <v>957</v>
      </c>
      <c r="Q161" s="3" t="s">
        <v>412</v>
      </c>
      <c r="R161" s="3">
        <v>45</v>
      </c>
    </row>
    <row r="162" spans="1:21" x14ac:dyDescent="0.2">
      <c r="A162" s="3" t="s">
        <v>161</v>
      </c>
      <c r="B162" s="4">
        <v>42809</v>
      </c>
      <c r="C162" s="3" t="s">
        <v>110</v>
      </c>
    </row>
    <row r="163" spans="1:21" x14ac:dyDescent="0.2">
      <c r="A163" s="3" t="s">
        <v>162</v>
      </c>
      <c r="B163" s="3"/>
    </row>
    <row r="164" spans="1:21" x14ac:dyDescent="0.2">
      <c r="A164" s="3" t="s">
        <v>1116</v>
      </c>
      <c r="B164" s="4">
        <v>42801</v>
      </c>
      <c r="D164" s="3" t="s">
        <v>412</v>
      </c>
      <c r="E164" s="3" t="s">
        <v>412</v>
      </c>
      <c r="F164" s="3" t="s">
        <v>953</v>
      </c>
      <c r="G164" s="7">
        <v>1070.8499999999999</v>
      </c>
      <c r="H164" s="30">
        <v>20</v>
      </c>
      <c r="I164" s="3" t="s">
        <v>412</v>
      </c>
      <c r="J164" s="3" t="s">
        <v>676</v>
      </c>
      <c r="K164" s="20">
        <v>278</v>
      </c>
      <c r="L164" s="3">
        <v>88</v>
      </c>
      <c r="M164" s="3" t="s">
        <v>416</v>
      </c>
      <c r="N164" s="3" t="s">
        <v>412</v>
      </c>
      <c r="O164" s="3" t="s">
        <v>412</v>
      </c>
      <c r="P164" s="3" t="s">
        <v>954</v>
      </c>
      <c r="Q164" s="3" t="s">
        <v>412</v>
      </c>
      <c r="R164" s="3">
        <v>52</v>
      </c>
    </row>
    <row r="165" spans="1:21" x14ac:dyDescent="0.2">
      <c r="A165" s="3" t="s">
        <v>163</v>
      </c>
      <c r="B165" s="3"/>
    </row>
    <row r="166" spans="1:21" x14ac:dyDescent="0.2">
      <c r="A166" s="3" t="s">
        <v>164</v>
      </c>
      <c r="B166" s="4">
        <v>42865</v>
      </c>
      <c r="C166" s="3" t="s">
        <v>996</v>
      </c>
      <c r="D166" s="3" t="s">
        <v>412</v>
      </c>
      <c r="E166" s="3" t="s">
        <v>412</v>
      </c>
      <c r="F166" s="3" t="s">
        <v>1061</v>
      </c>
      <c r="T166" s="3">
        <v>103</v>
      </c>
      <c r="U166" s="4">
        <v>42865</v>
      </c>
    </row>
    <row r="167" spans="1:21" x14ac:dyDescent="0.2">
      <c r="A167" s="3" t="s">
        <v>165</v>
      </c>
      <c r="B167" s="4">
        <v>42787</v>
      </c>
      <c r="D167" s="3" t="s">
        <v>412</v>
      </c>
      <c r="E167" s="3" t="s">
        <v>412</v>
      </c>
      <c r="F167" s="3" t="s">
        <v>491</v>
      </c>
      <c r="G167" s="7">
        <v>1485.65</v>
      </c>
      <c r="H167" s="30">
        <v>20</v>
      </c>
      <c r="I167" s="3" t="s">
        <v>412</v>
      </c>
      <c r="J167" s="3" t="s">
        <v>492</v>
      </c>
      <c r="K167" s="20">
        <v>216</v>
      </c>
      <c r="L167" s="3">
        <v>451</v>
      </c>
      <c r="M167" s="3" t="s">
        <v>416</v>
      </c>
      <c r="N167" s="3" t="s">
        <v>412</v>
      </c>
      <c r="O167" s="3" t="s">
        <v>412</v>
      </c>
      <c r="P167" s="3" t="s">
        <v>493</v>
      </c>
      <c r="Q167" s="3" t="s">
        <v>412</v>
      </c>
      <c r="R167" s="3">
        <v>22</v>
      </c>
      <c r="T167" s="3">
        <v>58</v>
      </c>
      <c r="U167" s="4">
        <v>42867</v>
      </c>
    </row>
    <row r="168" spans="1:21" x14ac:dyDescent="0.2">
      <c r="A168" s="3" t="s">
        <v>166</v>
      </c>
      <c r="B168" s="4">
        <v>42790</v>
      </c>
      <c r="D168" s="3" t="s">
        <v>412</v>
      </c>
      <c r="E168" s="3" t="s">
        <v>412</v>
      </c>
      <c r="F168" s="3" t="s">
        <v>627</v>
      </c>
      <c r="G168" s="7">
        <v>1334.77</v>
      </c>
      <c r="H168" s="30">
        <v>20</v>
      </c>
      <c r="I168" s="3" t="s">
        <v>412</v>
      </c>
      <c r="J168" s="3" t="s">
        <v>629</v>
      </c>
      <c r="K168" s="20">
        <v>540</v>
      </c>
      <c r="L168" s="3">
        <v>908</v>
      </c>
      <c r="M168" s="3" t="s">
        <v>413</v>
      </c>
      <c r="N168" s="3" t="s">
        <v>412</v>
      </c>
      <c r="O168" s="3" t="s">
        <v>412</v>
      </c>
      <c r="P168" s="3" t="s">
        <v>628</v>
      </c>
      <c r="Q168" s="3" t="s">
        <v>412</v>
      </c>
      <c r="R168" s="3">
        <v>148</v>
      </c>
    </row>
    <row r="169" spans="1:21" x14ac:dyDescent="0.2">
      <c r="A169" s="3" t="s">
        <v>167</v>
      </c>
      <c r="B169" s="4">
        <v>42788</v>
      </c>
      <c r="D169" s="3" t="s">
        <v>412</v>
      </c>
      <c r="E169" s="3" t="s">
        <v>412</v>
      </c>
      <c r="F169" s="3" t="s">
        <v>516</v>
      </c>
      <c r="G169" s="7">
        <v>2064.3000000000002</v>
      </c>
      <c r="H169" s="30">
        <v>40</v>
      </c>
      <c r="I169" s="3" t="s">
        <v>412</v>
      </c>
      <c r="J169" s="3" t="s">
        <v>517</v>
      </c>
      <c r="K169" s="20">
        <v>217</v>
      </c>
      <c r="L169" s="3">
        <v>186</v>
      </c>
      <c r="M169" s="3" t="s">
        <v>416</v>
      </c>
      <c r="N169" s="3" t="s">
        <v>412</v>
      </c>
      <c r="O169" s="3" t="s">
        <v>412</v>
      </c>
      <c r="P169" s="3" t="s">
        <v>518</v>
      </c>
      <c r="Q169" s="3" t="s">
        <v>412</v>
      </c>
      <c r="R169" s="3">
        <v>30</v>
      </c>
    </row>
    <row r="170" spans="1:21" x14ac:dyDescent="0.2">
      <c r="A170" s="3" t="s">
        <v>168</v>
      </c>
      <c r="B170" s="4">
        <v>42790</v>
      </c>
      <c r="D170" s="3" t="s">
        <v>412</v>
      </c>
      <c r="E170" s="3" t="s">
        <v>412</v>
      </c>
      <c r="F170" s="3" t="s">
        <v>904</v>
      </c>
      <c r="G170" s="7">
        <v>1149.4000000000001</v>
      </c>
      <c r="H170" s="30">
        <v>20</v>
      </c>
      <c r="I170" s="3" t="s">
        <v>412</v>
      </c>
      <c r="J170" s="3" t="s">
        <v>572</v>
      </c>
      <c r="K170" s="20">
        <v>52</v>
      </c>
      <c r="L170" s="3">
        <v>52</v>
      </c>
      <c r="M170" s="3" t="s">
        <v>413</v>
      </c>
      <c r="N170" s="3" t="s">
        <v>412</v>
      </c>
      <c r="O170" s="3" t="s">
        <v>412</v>
      </c>
      <c r="P170" s="3" t="s">
        <v>905</v>
      </c>
      <c r="Q170" s="3" t="s">
        <v>429</v>
      </c>
    </row>
    <row r="171" spans="1:21" x14ac:dyDescent="0.2">
      <c r="A171" s="3" t="s">
        <v>169</v>
      </c>
      <c r="B171" s="4">
        <v>42790</v>
      </c>
      <c r="C171" s="3" t="s">
        <v>602</v>
      </c>
      <c r="D171" s="3" t="s">
        <v>412</v>
      </c>
      <c r="E171" s="3" t="s">
        <v>412</v>
      </c>
      <c r="F171" s="10" t="s">
        <v>600</v>
      </c>
      <c r="G171" s="7">
        <v>1149.4100000000001</v>
      </c>
      <c r="H171" s="30">
        <v>20</v>
      </c>
      <c r="I171" s="3" t="s">
        <v>412</v>
      </c>
      <c r="J171" s="3" t="s">
        <v>601</v>
      </c>
      <c r="K171" s="20">
        <v>100</v>
      </c>
      <c r="L171" s="3">
        <v>140</v>
      </c>
      <c r="M171" s="3" t="s">
        <v>416</v>
      </c>
      <c r="N171" s="3" t="s">
        <v>412</v>
      </c>
      <c r="O171" s="3" t="s">
        <v>412</v>
      </c>
      <c r="P171" s="3" t="s">
        <v>599</v>
      </c>
    </row>
    <row r="172" spans="1:21" x14ac:dyDescent="0.2">
      <c r="A172" s="3" t="s">
        <v>170</v>
      </c>
      <c r="B172" s="4">
        <v>42795</v>
      </c>
      <c r="D172" s="3" t="s">
        <v>412</v>
      </c>
      <c r="E172" s="3" t="s">
        <v>412</v>
      </c>
      <c r="F172" s="3" t="s">
        <v>766</v>
      </c>
      <c r="G172" s="7">
        <v>1067.79</v>
      </c>
      <c r="H172" s="30">
        <v>20</v>
      </c>
      <c r="I172" s="3" t="s">
        <v>412</v>
      </c>
      <c r="J172" s="3" t="s">
        <v>768</v>
      </c>
      <c r="K172" s="20">
        <v>411</v>
      </c>
      <c r="L172" s="3">
        <v>1127</v>
      </c>
      <c r="M172" s="3" t="s">
        <v>416</v>
      </c>
      <c r="N172" s="3" t="s">
        <v>412</v>
      </c>
      <c r="O172" s="3" t="s">
        <v>412</v>
      </c>
      <c r="P172" s="3" t="s">
        <v>767</v>
      </c>
      <c r="Q172" s="3" t="s">
        <v>412</v>
      </c>
      <c r="R172" s="3">
        <v>197</v>
      </c>
    </row>
    <row r="173" spans="1:21" x14ac:dyDescent="0.2">
      <c r="A173" s="3" t="s">
        <v>171</v>
      </c>
      <c r="B173" s="4">
        <v>42796</v>
      </c>
      <c r="C173" s="3" t="s">
        <v>613</v>
      </c>
      <c r="D173" s="3" t="s">
        <v>412</v>
      </c>
      <c r="E173" s="3" t="s">
        <v>412</v>
      </c>
      <c r="F173" s="3" t="s">
        <v>712</v>
      </c>
      <c r="G173" s="7">
        <v>1007.98</v>
      </c>
      <c r="H173" s="30">
        <v>20</v>
      </c>
      <c r="I173" s="3" t="s">
        <v>412</v>
      </c>
      <c r="J173" s="3" t="s">
        <v>713</v>
      </c>
      <c r="K173" s="20">
        <v>295</v>
      </c>
      <c r="N173" s="3" t="s">
        <v>412</v>
      </c>
      <c r="O173" s="3" t="s">
        <v>412</v>
      </c>
      <c r="P173" s="3" t="s">
        <v>714</v>
      </c>
      <c r="Q173" s="3" t="s">
        <v>412</v>
      </c>
      <c r="R173" s="3">
        <v>14</v>
      </c>
    </row>
    <row r="174" spans="1:21" x14ac:dyDescent="0.2">
      <c r="A174" s="3" t="s">
        <v>172</v>
      </c>
      <c r="B174" s="4">
        <v>42878</v>
      </c>
      <c r="C174" s="3" t="s">
        <v>1073</v>
      </c>
      <c r="T174" s="3">
        <v>114</v>
      </c>
      <c r="U174" s="4">
        <v>42867</v>
      </c>
    </row>
    <row r="175" spans="1:21" x14ac:dyDescent="0.2">
      <c r="A175" s="3" t="s">
        <v>173</v>
      </c>
      <c r="B175" s="4">
        <v>42795</v>
      </c>
      <c r="D175" s="3" t="s">
        <v>412</v>
      </c>
      <c r="E175" s="3" t="s">
        <v>412</v>
      </c>
      <c r="F175" s="3" t="s">
        <v>815</v>
      </c>
      <c r="G175" s="7">
        <v>1149.42</v>
      </c>
      <c r="H175" s="30">
        <v>20</v>
      </c>
      <c r="I175" s="3" t="s">
        <v>412</v>
      </c>
      <c r="J175" s="3" t="s">
        <v>817</v>
      </c>
      <c r="K175" s="20">
        <v>307</v>
      </c>
      <c r="L175" s="3">
        <v>475</v>
      </c>
      <c r="M175" s="3" t="s">
        <v>416</v>
      </c>
      <c r="N175" s="3" t="s">
        <v>412</v>
      </c>
      <c r="O175" s="3" t="s">
        <v>412</v>
      </c>
      <c r="P175" s="3" t="s">
        <v>816</v>
      </c>
      <c r="Q175" s="3" t="s">
        <v>412</v>
      </c>
      <c r="R175" s="3">
        <v>37</v>
      </c>
    </row>
    <row r="176" spans="1:21" x14ac:dyDescent="0.2">
      <c r="A176" s="3" t="s">
        <v>174</v>
      </c>
      <c r="B176" s="4">
        <v>42796</v>
      </c>
      <c r="C176" s="3" t="s">
        <v>909</v>
      </c>
      <c r="D176" s="3" t="s">
        <v>412</v>
      </c>
      <c r="E176" s="3" t="s">
        <v>412</v>
      </c>
      <c r="F176" s="3" t="s">
        <v>908</v>
      </c>
      <c r="K176" s="20">
        <v>48</v>
      </c>
      <c r="L176" s="3">
        <v>160</v>
      </c>
      <c r="M176" s="3" t="s">
        <v>416</v>
      </c>
      <c r="N176" s="3" t="s">
        <v>412</v>
      </c>
      <c r="O176" s="3" t="s">
        <v>412</v>
      </c>
      <c r="Q176" s="3" t="s">
        <v>412</v>
      </c>
      <c r="R176" s="3">
        <v>34</v>
      </c>
    </row>
    <row r="177" spans="1:21" x14ac:dyDescent="0.2">
      <c r="A177" s="3" t="s">
        <v>175</v>
      </c>
      <c r="B177" s="4">
        <v>42865</v>
      </c>
      <c r="D177" s="3" t="s">
        <v>412</v>
      </c>
      <c r="E177" s="3" t="s">
        <v>412</v>
      </c>
      <c r="F177" s="3" t="s">
        <v>1058</v>
      </c>
      <c r="G177" s="7">
        <v>2298.8000000000002</v>
      </c>
      <c r="H177" s="30">
        <v>40</v>
      </c>
      <c r="I177" s="3" t="s">
        <v>412</v>
      </c>
      <c r="J177" s="3" t="s">
        <v>1059</v>
      </c>
      <c r="K177" s="20">
        <v>44</v>
      </c>
      <c r="L177" s="3">
        <v>153</v>
      </c>
      <c r="M177" s="3" t="s">
        <v>416</v>
      </c>
      <c r="N177" s="3" t="s">
        <v>412</v>
      </c>
      <c r="O177" s="3" t="s">
        <v>412</v>
      </c>
      <c r="P177" s="3" t="s">
        <v>1060</v>
      </c>
      <c r="Q177" s="3" t="s">
        <v>412</v>
      </c>
      <c r="R177" s="3">
        <v>10</v>
      </c>
      <c r="T177" s="3">
        <v>59</v>
      </c>
      <c r="U177" s="4">
        <v>42865</v>
      </c>
    </row>
    <row r="178" spans="1:21" x14ac:dyDescent="0.2">
      <c r="A178" s="3" t="s">
        <v>176</v>
      </c>
      <c r="B178" s="4">
        <v>42786</v>
      </c>
      <c r="C178" s="3" t="s">
        <v>430</v>
      </c>
      <c r="D178" s="3" t="s">
        <v>412</v>
      </c>
      <c r="E178" s="3" t="s">
        <v>412</v>
      </c>
      <c r="F178" s="3" t="s">
        <v>428</v>
      </c>
      <c r="I178" s="3" t="s">
        <v>429</v>
      </c>
      <c r="K178" s="20">
        <v>164</v>
      </c>
      <c r="L178" s="3">
        <v>220</v>
      </c>
      <c r="M178" s="3" t="s">
        <v>416</v>
      </c>
      <c r="N178" s="3" t="s">
        <v>412</v>
      </c>
      <c r="O178" s="3" t="s">
        <v>412</v>
      </c>
      <c r="Q178" s="3" t="s">
        <v>412</v>
      </c>
      <c r="R178" s="3">
        <v>30</v>
      </c>
    </row>
    <row r="179" spans="1:21" x14ac:dyDescent="0.2">
      <c r="A179" s="3" t="s">
        <v>177</v>
      </c>
      <c r="B179" s="4">
        <v>42795</v>
      </c>
      <c r="D179" s="3" t="s">
        <v>412</v>
      </c>
      <c r="E179" s="3" t="s">
        <v>412</v>
      </c>
      <c r="F179" s="3" t="s">
        <v>762</v>
      </c>
      <c r="I179" s="3" t="s">
        <v>429</v>
      </c>
      <c r="K179" s="20">
        <v>171</v>
      </c>
      <c r="L179" s="3">
        <v>150</v>
      </c>
      <c r="M179" s="3" t="s">
        <v>416</v>
      </c>
      <c r="N179" s="3" t="s">
        <v>412</v>
      </c>
      <c r="O179" s="3" t="s">
        <v>412</v>
      </c>
      <c r="P179" s="3" t="s">
        <v>763</v>
      </c>
      <c r="Q179" s="3" t="s">
        <v>412</v>
      </c>
      <c r="R179" s="3">
        <v>52</v>
      </c>
    </row>
    <row r="180" spans="1:21" x14ac:dyDescent="0.2">
      <c r="A180" s="3" t="s">
        <v>178</v>
      </c>
      <c r="B180" s="4">
        <v>42789</v>
      </c>
      <c r="D180" s="3" t="s">
        <v>412</v>
      </c>
      <c r="E180" s="3" t="s">
        <v>412</v>
      </c>
      <c r="F180" s="3" t="s">
        <v>898</v>
      </c>
      <c r="G180" s="7">
        <v>793.27</v>
      </c>
      <c r="H180" s="30">
        <v>20</v>
      </c>
      <c r="I180" s="3" t="s">
        <v>412</v>
      </c>
      <c r="J180" s="3" t="s">
        <v>899</v>
      </c>
      <c r="K180" s="20">
        <v>47</v>
      </c>
      <c r="L180" s="3">
        <v>99</v>
      </c>
      <c r="M180" s="3" t="s">
        <v>416</v>
      </c>
      <c r="N180" s="3" t="s">
        <v>412</v>
      </c>
      <c r="O180" s="3" t="s">
        <v>412</v>
      </c>
      <c r="P180" s="3" t="s">
        <v>900</v>
      </c>
      <c r="Q180" s="3" t="s">
        <v>412</v>
      </c>
      <c r="R180" s="3">
        <v>8</v>
      </c>
    </row>
    <row r="181" spans="1:21" x14ac:dyDescent="0.2">
      <c r="A181" s="3" t="s">
        <v>179</v>
      </c>
      <c r="B181" s="4">
        <v>42782</v>
      </c>
      <c r="D181" s="3" t="s">
        <v>412</v>
      </c>
      <c r="E181" s="3" t="s">
        <v>412</v>
      </c>
      <c r="G181" s="7">
        <v>1137.97</v>
      </c>
      <c r="H181" s="30">
        <v>20</v>
      </c>
      <c r="I181" s="3" t="s">
        <v>412</v>
      </c>
      <c r="K181" s="20">
        <v>260</v>
      </c>
      <c r="L181" s="3">
        <v>340</v>
      </c>
      <c r="M181" s="3" t="s">
        <v>416</v>
      </c>
      <c r="N181" s="3" t="s">
        <v>412</v>
      </c>
      <c r="O181" s="3" t="s">
        <v>412</v>
      </c>
      <c r="Q181" s="3" t="s">
        <v>412</v>
      </c>
      <c r="R181" s="3">
        <v>23</v>
      </c>
    </row>
    <row r="182" spans="1:21" x14ac:dyDescent="0.2">
      <c r="A182" s="3" t="s">
        <v>180</v>
      </c>
      <c r="B182" s="3"/>
      <c r="T182" s="3">
        <v>104</v>
      </c>
    </row>
    <row r="183" spans="1:21" x14ac:dyDescent="0.2">
      <c r="A183" s="3" t="s">
        <v>181</v>
      </c>
    </row>
    <row r="184" spans="1:21" x14ac:dyDescent="0.2">
      <c r="A184" s="3" t="s">
        <v>182</v>
      </c>
      <c r="B184" s="4">
        <v>42790</v>
      </c>
      <c r="D184" s="3" t="s">
        <v>412</v>
      </c>
      <c r="E184" s="3" t="s">
        <v>412</v>
      </c>
      <c r="F184" s="3" t="s">
        <v>715</v>
      </c>
      <c r="G184" s="7">
        <v>1149.4000000000001</v>
      </c>
      <c r="H184" s="30">
        <v>20</v>
      </c>
      <c r="I184" s="3" t="s">
        <v>412</v>
      </c>
      <c r="J184" s="3" t="s">
        <v>572</v>
      </c>
      <c r="K184" s="20">
        <v>60</v>
      </c>
      <c r="L184" s="3">
        <v>57</v>
      </c>
      <c r="M184" s="3" t="s">
        <v>416</v>
      </c>
      <c r="N184" s="3" t="s">
        <v>412</v>
      </c>
      <c r="O184" s="3" t="s">
        <v>412</v>
      </c>
      <c r="P184" s="3" t="s">
        <v>716</v>
      </c>
      <c r="Q184" s="3" t="s">
        <v>412</v>
      </c>
      <c r="R184" s="3">
        <v>6</v>
      </c>
    </row>
    <row r="185" spans="1:21" x14ac:dyDescent="0.2">
      <c r="A185" s="3" t="s">
        <v>183</v>
      </c>
      <c r="B185" s="4">
        <v>42788</v>
      </c>
      <c r="C185" s="3" t="s">
        <v>472</v>
      </c>
      <c r="D185" s="3" t="s">
        <v>412</v>
      </c>
      <c r="E185" s="3" t="s">
        <v>412</v>
      </c>
      <c r="F185" s="3" t="s">
        <v>886</v>
      </c>
      <c r="I185" s="3" t="s">
        <v>429</v>
      </c>
      <c r="K185" s="20">
        <v>140</v>
      </c>
      <c r="L185" s="3">
        <v>314</v>
      </c>
      <c r="M185" s="3" t="s">
        <v>416</v>
      </c>
      <c r="N185" s="3" t="s">
        <v>412</v>
      </c>
      <c r="O185" s="3" t="s">
        <v>412</v>
      </c>
      <c r="P185" s="3" t="s">
        <v>887</v>
      </c>
      <c r="Q185" s="3" t="s">
        <v>412</v>
      </c>
      <c r="R185" s="3">
        <v>59</v>
      </c>
    </row>
    <row r="186" spans="1:21" x14ac:dyDescent="0.2">
      <c r="A186" s="3" t="s">
        <v>184</v>
      </c>
      <c r="B186" s="4">
        <v>42787</v>
      </c>
      <c r="C186" s="3" t="s">
        <v>472</v>
      </c>
      <c r="D186" s="3" t="s">
        <v>412</v>
      </c>
      <c r="E186" s="3" t="s">
        <v>412</v>
      </c>
      <c r="F186" s="3" t="s">
        <v>502</v>
      </c>
      <c r="I186" s="3" t="s">
        <v>429</v>
      </c>
      <c r="K186" s="20">
        <v>213</v>
      </c>
      <c r="L186" s="3">
        <v>213</v>
      </c>
      <c r="M186" s="3" t="s">
        <v>416</v>
      </c>
      <c r="N186" s="3" t="s">
        <v>412</v>
      </c>
      <c r="O186" s="3" t="s">
        <v>412</v>
      </c>
      <c r="P186" s="3" t="s">
        <v>503</v>
      </c>
      <c r="Q186" s="3" t="s">
        <v>412</v>
      </c>
      <c r="R186" s="3">
        <v>17</v>
      </c>
      <c r="T186" s="3">
        <v>60</v>
      </c>
      <c r="U186" s="4">
        <v>42877</v>
      </c>
    </row>
    <row r="187" spans="1:21" x14ac:dyDescent="0.2">
      <c r="A187" s="3" t="s">
        <v>185</v>
      </c>
      <c r="B187" s="3"/>
    </row>
    <row r="188" spans="1:21" x14ac:dyDescent="0.2">
      <c r="A188" s="3" t="s">
        <v>186</v>
      </c>
      <c r="B188" s="4">
        <v>42796</v>
      </c>
      <c r="D188" s="3" t="s">
        <v>412</v>
      </c>
      <c r="E188" s="3" t="s">
        <v>412</v>
      </c>
      <c r="F188" s="3" t="s">
        <v>698</v>
      </c>
      <c r="G188" s="7">
        <v>1067.82</v>
      </c>
      <c r="H188" s="30">
        <v>20</v>
      </c>
      <c r="I188" s="3" t="s">
        <v>412</v>
      </c>
      <c r="J188" s="3" t="s">
        <v>699</v>
      </c>
      <c r="K188" s="20">
        <v>1042</v>
      </c>
      <c r="L188" s="3">
        <v>1319</v>
      </c>
      <c r="M188" s="3" t="s">
        <v>413</v>
      </c>
      <c r="N188" s="3" t="s">
        <v>412</v>
      </c>
      <c r="O188" s="3" t="s">
        <v>412</v>
      </c>
      <c r="P188" s="3" t="s">
        <v>700</v>
      </c>
      <c r="Q188" s="3" t="s">
        <v>412</v>
      </c>
      <c r="R188" s="3">
        <v>123</v>
      </c>
    </row>
    <row r="189" spans="1:21" x14ac:dyDescent="0.2">
      <c r="A189" s="3" t="s">
        <v>187</v>
      </c>
      <c r="B189" s="4">
        <v>42814</v>
      </c>
      <c r="D189" s="3" t="s">
        <v>412</v>
      </c>
      <c r="E189" s="3" t="s">
        <v>412</v>
      </c>
      <c r="F189" s="3" t="s">
        <v>1040</v>
      </c>
      <c r="G189" s="7">
        <v>1017</v>
      </c>
      <c r="H189" s="30">
        <v>40</v>
      </c>
      <c r="I189" s="3" t="s">
        <v>412</v>
      </c>
      <c r="J189" s="13" t="s">
        <v>1109</v>
      </c>
      <c r="K189" s="20">
        <v>42</v>
      </c>
      <c r="L189" s="3">
        <v>150</v>
      </c>
      <c r="M189" s="3" t="s">
        <v>416</v>
      </c>
      <c r="N189" s="3" t="s">
        <v>412</v>
      </c>
      <c r="O189" s="3" t="s">
        <v>412</v>
      </c>
      <c r="Q189" s="3" t="s">
        <v>412</v>
      </c>
      <c r="R189" s="3">
        <v>21</v>
      </c>
      <c r="T189" s="3">
        <v>61</v>
      </c>
      <c r="U189" s="4">
        <v>42872</v>
      </c>
    </row>
    <row r="190" spans="1:21" x14ac:dyDescent="0.2">
      <c r="A190" s="3" t="s">
        <v>188</v>
      </c>
      <c r="B190" s="3"/>
    </row>
    <row r="191" spans="1:21" x14ac:dyDescent="0.2">
      <c r="A191" s="3" t="s">
        <v>189</v>
      </c>
      <c r="B191" s="4">
        <v>42788</v>
      </c>
      <c r="D191" s="3" t="s">
        <v>412</v>
      </c>
      <c r="E191" s="3" t="s">
        <v>412</v>
      </c>
      <c r="F191" s="3" t="s">
        <v>530</v>
      </c>
      <c r="G191" s="7">
        <v>1150.72</v>
      </c>
      <c r="H191" s="30">
        <v>20</v>
      </c>
      <c r="I191" s="3" t="s">
        <v>412</v>
      </c>
      <c r="J191" s="3" t="s">
        <v>438</v>
      </c>
      <c r="K191" s="20">
        <v>31</v>
      </c>
      <c r="L191" s="3">
        <v>75</v>
      </c>
      <c r="M191" s="3" t="s">
        <v>413</v>
      </c>
      <c r="N191" s="3" t="s">
        <v>412</v>
      </c>
      <c r="O191" s="3" t="s">
        <v>412</v>
      </c>
      <c r="P191" s="3" t="s">
        <v>714</v>
      </c>
      <c r="Q191" s="3" t="s">
        <v>412</v>
      </c>
      <c r="R191" s="3">
        <v>6</v>
      </c>
    </row>
    <row r="192" spans="1:21" x14ac:dyDescent="0.2">
      <c r="A192" s="3" t="s">
        <v>190</v>
      </c>
      <c r="B192" s="4">
        <v>42874</v>
      </c>
      <c r="D192" s="3" t="s">
        <v>412</v>
      </c>
      <c r="E192" s="3" t="s">
        <v>412</v>
      </c>
      <c r="F192" s="3" t="s">
        <v>1081</v>
      </c>
      <c r="G192" s="7">
        <v>1149.4000000000001</v>
      </c>
      <c r="H192" s="30">
        <v>20</v>
      </c>
      <c r="I192" s="3" t="s">
        <v>429</v>
      </c>
      <c r="K192" s="20">
        <v>80</v>
      </c>
      <c r="L192" s="3">
        <v>96</v>
      </c>
      <c r="M192" s="3" t="s">
        <v>416</v>
      </c>
      <c r="N192" s="3" t="s">
        <v>412</v>
      </c>
      <c r="O192" s="3" t="s">
        <v>412</v>
      </c>
      <c r="P192" s="3" t="s">
        <v>583</v>
      </c>
      <c r="Q192" s="3" t="s">
        <v>412</v>
      </c>
      <c r="R192" s="3">
        <v>21</v>
      </c>
      <c r="T192" s="3">
        <v>105</v>
      </c>
    </row>
    <row r="193" spans="1:21" x14ac:dyDescent="0.2">
      <c r="A193" s="3" t="s">
        <v>191</v>
      </c>
      <c r="B193" s="4">
        <v>42787</v>
      </c>
      <c r="D193" s="3" t="s">
        <v>412</v>
      </c>
      <c r="E193" s="3" t="s">
        <v>412</v>
      </c>
      <c r="F193" s="3" t="s">
        <v>494</v>
      </c>
      <c r="I193" s="3" t="s">
        <v>412</v>
      </c>
      <c r="J193" s="3" t="s">
        <v>495</v>
      </c>
      <c r="K193" s="20">
        <v>120</v>
      </c>
      <c r="L193" s="3">
        <v>120</v>
      </c>
      <c r="M193" s="3" t="s">
        <v>416</v>
      </c>
      <c r="N193" s="3" t="s">
        <v>412</v>
      </c>
      <c r="O193" s="3" t="s">
        <v>412</v>
      </c>
      <c r="P193" s="3" t="s">
        <v>496</v>
      </c>
      <c r="Q193" s="3" t="s">
        <v>412</v>
      </c>
      <c r="R193" s="3">
        <v>136</v>
      </c>
    </row>
    <row r="194" spans="1:21" x14ac:dyDescent="0.2">
      <c r="A194" s="3" t="s">
        <v>192</v>
      </c>
      <c r="B194" s="4">
        <v>42788</v>
      </c>
      <c r="C194" s="3" t="s">
        <v>435</v>
      </c>
      <c r="D194" s="3" t="s">
        <v>412</v>
      </c>
      <c r="E194" s="3" t="s">
        <v>412</v>
      </c>
      <c r="G194" s="7">
        <v>1494.94</v>
      </c>
      <c r="H194" s="30">
        <v>20</v>
      </c>
      <c r="I194" s="3" t="s">
        <v>412</v>
      </c>
      <c r="K194" s="20">
        <v>489</v>
      </c>
      <c r="L194" s="3">
        <v>550</v>
      </c>
      <c r="M194" s="3" t="s">
        <v>416</v>
      </c>
      <c r="N194" s="3" t="s">
        <v>412</v>
      </c>
      <c r="O194" s="3" t="s">
        <v>412</v>
      </c>
      <c r="Q194" s="3" t="s">
        <v>412</v>
      </c>
      <c r="R194" s="3">
        <v>16</v>
      </c>
    </row>
    <row r="195" spans="1:21" x14ac:dyDescent="0.2">
      <c r="A195" s="3" t="s">
        <v>193</v>
      </c>
      <c r="B195" s="4">
        <v>42796</v>
      </c>
      <c r="D195" s="3" t="s">
        <v>412</v>
      </c>
      <c r="E195" s="3" t="s">
        <v>412</v>
      </c>
      <c r="F195" s="3" t="s">
        <v>656</v>
      </c>
      <c r="G195" s="7">
        <v>863.89</v>
      </c>
      <c r="H195" s="30">
        <v>20</v>
      </c>
      <c r="I195" s="3" t="s">
        <v>412</v>
      </c>
      <c r="J195" s="3" t="s">
        <v>654</v>
      </c>
      <c r="K195" s="20">
        <v>61</v>
      </c>
      <c r="L195" s="3">
        <v>124</v>
      </c>
      <c r="M195" s="3" t="s">
        <v>413</v>
      </c>
      <c r="N195" s="3" t="s">
        <v>412</v>
      </c>
      <c r="O195" s="3" t="s">
        <v>412</v>
      </c>
      <c r="P195" s="3" t="s">
        <v>655</v>
      </c>
      <c r="Q195" s="3" t="s">
        <v>412</v>
      </c>
      <c r="R195" s="3">
        <v>27</v>
      </c>
    </row>
    <row r="196" spans="1:21" x14ac:dyDescent="0.2">
      <c r="A196" s="3" t="s">
        <v>194</v>
      </c>
      <c r="B196" s="4">
        <v>42789</v>
      </c>
      <c r="C196" s="3" t="s">
        <v>973</v>
      </c>
      <c r="D196" s="3" t="s">
        <v>412</v>
      </c>
      <c r="E196" s="3" t="s">
        <v>429</v>
      </c>
      <c r="K196" s="20">
        <v>9455</v>
      </c>
      <c r="L196" s="3">
        <v>13333</v>
      </c>
      <c r="M196" s="3" t="s">
        <v>416</v>
      </c>
      <c r="N196" s="3" t="s">
        <v>412</v>
      </c>
      <c r="O196" s="3" t="s">
        <v>412</v>
      </c>
      <c r="P196" s="3" t="s">
        <v>974</v>
      </c>
      <c r="Q196" s="3" t="s">
        <v>412</v>
      </c>
      <c r="R196" s="3">
        <v>997</v>
      </c>
      <c r="T196" s="3">
        <v>62</v>
      </c>
    </row>
    <row r="197" spans="1:21" x14ac:dyDescent="0.2">
      <c r="A197" s="3" t="s">
        <v>195</v>
      </c>
      <c r="B197" s="4">
        <v>42860</v>
      </c>
      <c r="C197" s="3" t="s">
        <v>1088</v>
      </c>
      <c r="D197" s="3" t="s">
        <v>412</v>
      </c>
      <c r="E197" s="3" t="s">
        <v>412</v>
      </c>
      <c r="F197" s="3" t="s">
        <v>1087</v>
      </c>
      <c r="G197" s="7">
        <v>1018.26</v>
      </c>
      <c r="H197" s="30">
        <v>20</v>
      </c>
      <c r="I197" s="3" t="s">
        <v>412</v>
      </c>
      <c r="K197" s="20">
        <v>203</v>
      </c>
      <c r="L197" s="3">
        <v>240</v>
      </c>
      <c r="M197" s="3" t="s">
        <v>416</v>
      </c>
      <c r="N197" s="3" t="s">
        <v>412</v>
      </c>
      <c r="O197" s="3" t="s">
        <v>412</v>
      </c>
    </row>
    <row r="198" spans="1:21" x14ac:dyDescent="0.2">
      <c r="A198" s="3" t="s">
        <v>196</v>
      </c>
      <c r="B198" s="4">
        <v>42807</v>
      </c>
      <c r="C198" s="3" t="s">
        <v>882</v>
      </c>
      <c r="D198" s="3" t="s">
        <v>429</v>
      </c>
      <c r="E198" s="3" t="s">
        <v>429</v>
      </c>
      <c r="K198" s="20">
        <v>64</v>
      </c>
      <c r="L198" s="3">
        <v>92</v>
      </c>
      <c r="M198" s="3" t="s">
        <v>416</v>
      </c>
      <c r="N198" s="3" t="s">
        <v>412</v>
      </c>
      <c r="O198" s="3" t="s">
        <v>412</v>
      </c>
      <c r="Q198" s="3" t="s">
        <v>412</v>
      </c>
      <c r="R198" s="3">
        <v>11</v>
      </c>
    </row>
    <row r="199" spans="1:21" x14ac:dyDescent="0.2">
      <c r="A199" s="3" t="s">
        <v>197</v>
      </c>
      <c r="B199" s="4">
        <v>42864</v>
      </c>
      <c r="D199" s="3" t="s">
        <v>412</v>
      </c>
      <c r="E199" s="3" t="s">
        <v>412</v>
      </c>
      <c r="F199" s="3" t="s">
        <v>1055</v>
      </c>
      <c r="G199" s="7">
        <v>2298.8000000000002</v>
      </c>
      <c r="H199" s="30">
        <v>40</v>
      </c>
      <c r="I199" s="3" t="s">
        <v>412</v>
      </c>
      <c r="J199" s="12" t="s">
        <v>1063</v>
      </c>
      <c r="K199" s="20">
        <v>97</v>
      </c>
      <c r="L199" s="3">
        <v>116</v>
      </c>
      <c r="M199" s="3" t="s">
        <v>416</v>
      </c>
      <c r="N199" s="3" t="s">
        <v>412</v>
      </c>
      <c r="O199" s="3" t="s">
        <v>412</v>
      </c>
      <c r="P199" s="3" t="s">
        <v>1056</v>
      </c>
      <c r="Q199" s="3" t="s">
        <v>412</v>
      </c>
      <c r="T199" s="3">
        <v>63</v>
      </c>
      <c r="U199" s="4">
        <v>42864</v>
      </c>
    </row>
    <row r="200" spans="1:21" x14ac:dyDescent="0.2">
      <c r="A200" s="3" t="s">
        <v>198</v>
      </c>
      <c r="B200" s="4">
        <v>42790</v>
      </c>
      <c r="D200" s="3" t="s">
        <v>412</v>
      </c>
      <c r="E200" s="3" t="s">
        <v>412</v>
      </c>
      <c r="F200" s="3" t="s">
        <v>783</v>
      </c>
      <c r="G200" s="7">
        <v>1067.82</v>
      </c>
      <c r="H200" s="30">
        <v>20</v>
      </c>
      <c r="I200" s="3" t="s">
        <v>412</v>
      </c>
      <c r="J200" s="3" t="s">
        <v>784</v>
      </c>
      <c r="K200" s="20">
        <v>139</v>
      </c>
      <c r="L200" s="3">
        <v>146</v>
      </c>
      <c r="M200" s="3" t="s">
        <v>416</v>
      </c>
      <c r="N200" s="3" t="s">
        <v>412</v>
      </c>
      <c r="O200" s="3" t="s">
        <v>412</v>
      </c>
      <c r="P200" s="3" t="s">
        <v>785</v>
      </c>
      <c r="Q200" s="3" t="s">
        <v>412</v>
      </c>
      <c r="R200" s="3">
        <v>16</v>
      </c>
    </row>
    <row r="201" spans="1:21" x14ac:dyDescent="0.2">
      <c r="A201" s="3" t="s">
        <v>199</v>
      </c>
      <c r="B201" s="4">
        <v>42790</v>
      </c>
      <c r="D201" s="3" t="s">
        <v>412</v>
      </c>
      <c r="E201" s="3" t="s">
        <v>412</v>
      </c>
      <c r="F201" s="9" t="s">
        <v>619</v>
      </c>
      <c r="G201" s="7">
        <v>1067.82</v>
      </c>
      <c r="H201" s="30">
        <v>20</v>
      </c>
      <c r="I201" s="3" t="s">
        <v>412</v>
      </c>
      <c r="J201" s="10" t="s">
        <v>620</v>
      </c>
      <c r="K201" s="20">
        <v>264</v>
      </c>
      <c r="L201" s="3">
        <v>550</v>
      </c>
      <c r="M201" s="3" t="s">
        <v>416</v>
      </c>
      <c r="N201" s="3" t="s">
        <v>412</v>
      </c>
      <c r="O201" s="3" t="s">
        <v>412</v>
      </c>
      <c r="P201" s="3" t="s">
        <v>621</v>
      </c>
      <c r="Q201" s="3" t="s">
        <v>412</v>
      </c>
      <c r="R201" s="3">
        <v>91</v>
      </c>
    </row>
    <row r="202" spans="1:21" x14ac:dyDescent="0.2">
      <c r="A202" s="3" t="s">
        <v>200</v>
      </c>
      <c r="B202" s="4">
        <v>42795</v>
      </c>
      <c r="D202" s="3" t="s">
        <v>412</v>
      </c>
      <c r="E202" s="3" t="s">
        <v>412</v>
      </c>
      <c r="F202" s="3" t="s">
        <v>720</v>
      </c>
      <c r="G202" s="7">
        <v>1241.82</v>
      </c>
      <c r="H202" s="30">
        <v>20</v>
      </c>
      <c r="I202" s="3" t="s">
        <v>429</v>
      </c>
      <c r="K202" s="20">
        <v>570</v>
      </c>
      <c r="L202" s="3">
        <v>570</v>
      </c>
      <c r="M202" s="3" t="s">
        <v>413</v>
      </c>
      <c r="N202" s="3" t="s">
        <v>429</v>
      </c>
      <c r="Q202" s="3" t="s">
        <v>412</v>
      </c>
      <c r="R202" s="3">
        <v>70</v>
      </c>
    </row>
    <row r="203" spans="1:21" x14ac:dyDescent="0.2">
      <c r="A203" s="3" t="s">
        <v>201</v>
      </c>
      <c r="B203" s="4">
        <v>42800</v>
      </c>
      <c r="D203" s="3" t="s">
        <v>412</v>
      </c>
      <c r="E203" s="3" t="s">
        <v>412</v>
      </c>
      <c r="F203" s="3" t="s">
        <v>935</v>
      </c>
      <c r="G203" s="7">
        <v>1149.6500000000001</v>
      </c>
      <c r="H203" s="30">
        <v>20</v>
      </c>
      <c r="I203" s="3" t="s">
        <v>429</v>
      </c>
      <c r="K203" s="20">
        <v>451</v>
      </c>
      <c r="L203" s="3">
        <v>800</v>
      </c>
      <c r="M203" s="3" t="s">
        <v>416</v>
      </c>
      <c r="N203" s="3" t="s">
        <v>412</v>
      </c>
      <c r="O203" s="3" t="s">
        <v>412</v>
      </c>
      <c r="P203" s="3" t="s">
        <v>936</v>
      </c>
      <c r="Q203" s="3" t="s">
        <v>412</v>
      </c>
      <c r="R203" s="3">
        <v>94</v>
      </c>
    </row>
    <row r="204" spans="1:21" x14ac:dyDescent="0.2">
      <c r="A204" s="3" t="s">
        <v>202</v>
      </c>
      <c r="B204" s="4">
        <v>42835</v>
      </c>
      <c r="D204" s="3" t="s">
        <v>412</v>
      </c>
      <c r="E204" s="3" t="s">
        <v>412</v>
      </c>
      <c r="F204" s="3" t="s">
        <v>1052</v>
      </c>
      <c r="G204" s="7">
        <v>2298.8000000000002</v>
      </c>
      <c r="H204" s="30">
        <v>40</v>
      </c>
      <c r="I204" s="3" t="s">
        <v>412</v>
      </c>
      <c r="J204" s="3" t="s">
        <v>1053</v>
      </c>
      <c r="K204" s="20">
        <v>319</v>
      </c>
      <c r="L204" s="3">
        <v>359</v>
      </c>
      <c r="M204" s="3" t="s">
        <v>416</v>
      </c>
      <c r="N204" s="3" t="s">
        <v>412</v>
      </c>
      <c r="O204" s="3" t="s">
        <v>412</v>
      </c>
      <c r="P204" s="3" t="s">
        <v>1054</v>
      </c>
      <c r="Q204" s="3" t="s">
        <v>412</v>
      </c>
      <c r="R204" s="3">
        <v>59</v>
      </c>
      <c r="T204" s="3">
        <v>115</v>
      </c>
      <c r="U204" s="4">
        <v>42871</v>
      </c>
    </row>
    <row r="205" spans="1:21" x14ac:dyDescent="0.2">
      <c r="A205" s="3" t="s">
        <v>203</v>
      </c>
      <c r="B205" s="4">
        <v>42782</v>
      </c>
      <c r="C205" s="3" t="s">
        <v>419</v>
      </c>
      <c r="D205" s="3" t="s">
        <v>412</v>
      </c>
      <c r="E205" s="3" t="s">
        <v>412</v>
      </c>
      <c r="I205" s="3" t="s">
        <v>412</v>
      </c>
      <c r="K205" s="20">
        <v>54</v>
      </c>
      <c r="L205" s="3">
        <v>58</v>
      </c>
      <c r="M205" s="3" t="s">
        <v>416</v>
      </c>
      <c r="N205" s="3" t="s">
        <v>412</v>
      </c>
      <c r="O205" s="3" t="s">
        <v>412</v>
      </c>
      <c r="Q205" s="3" t="s">
        <v>412</v>
      </c>
      <c r="R205" s="3">
        <v>12</v>
      </c>
    </row>
    <row r="206" spans="1:21" x14ac:dyDescent="0.2">
      <c r="A206" s="3" t="s">
        <v>204</v>
      </c>
      <c r="B206" s="4">
        <v>42793</v>
      </c>
      <c r="D206" s="3" t="s">
        <v>412</v>
      </c>
      <c r="E206" s="3" t="s">
        <v>412</v>
      </c>
      <c r="F206" s="3" t="s">
        <v>818</v>
      </c>
      <c r="G206" s="7">
        <v>750</v>
      </c>
      <c r="H206" s="30">
        <v>20</v>
      </c>
      <c r="I206" s="3" t="s">
        <v>412</v>
      </c>
      <c r="J206" s="3" t="s">
        <v>820</v>
      </c>
      <c r="K206" s="20">
        <v>357</v>
      </c>
      <c r="L206" s="3">
        <v>570</v>
      </c>
      <c r="M206" s="3" t="s">
        <v>416</v>
      </c>
      <c r="N206" s="3" t="s">
        <v>412</v>
      </c>
      <c r="O206" s="3" t="s">
        <v>412</v>
      </c>
      <c r="P206" s="3" t="s">
        <v>819</v>
      </c>
      <c r="Q206" s="3" t="s">
        <v>412</v>
      </c>
      <c r="R206" s="3">
        <v>40</v>
      </c>
    </row>
    <row r="207" spans="1:21" x14ac:dyDescent="0.2">
      <c r="A207" s="3" t="s">
        <v>205</v>
      </c>
      <c r="B207" s="4">
        <v>42782</v>
      </c>
      <c r="C207" s="3" t="s">
        <v>996</v>
      </c>
      <c r="D207" s="3" t="s">
        <v>412</v>
      </c>
      <c r="E207" s="3" t="s">
        <v>412</v>
      </c>
      <c r="G207" s="7">
        <v>1149.4100000000001</v>
      </c>
      <c r="H207" s="30">
        <v>20</v>
      </c>
      <c r="I207" s="3" t="s">
        <v>412</v>
      </c>
      <c r="K207" s="20">
        <v>368</v>
      </c>
      <c r="L207" s="3">
        <v>433</v>
      </c>
      <c r="M207" s="3" t="s">
        <v>416</v>
      </c>
      <c r="N207" s="3" t="s">
        <v>412</v>
      </c>
      <c r="O207" s="3" t="s">
        <v>412</v>
      </c>
      <c r="Q207" s="3" t="s">
        <v>412</v>
      </c>
      <c r="R207" s="3">
        <v>52</v>
      </c>
      <c r="T207" s="3">
        <v>64</v>
      </c>
      <c r="U207" s="4">
        <v>42865</v>
      </c>
    </row>
    <row r="208" spans="1:21" x14ac:dyDescent="0.2">
      <c r="A208" s="3" t="s">
        <v>206</v>
      </c>
      <c r="B208" s="4">
        <v>42787</v>
      </c>
      <c r="C208" s="3" t="s">
        <v>580</v>
      </c>
      <c r="D208" s="3" t="s">
        <v>412</v>
      </c>
      <c r="E208" s="3" t="s">
        <v>412</v>
      </c>
      <c r="F208" s="3" t="s">
        <v>578</v>
      </c>
      <c r="G208" s="7">
        <v>1422.76</v>
      </c>
      <c r="H208" s="30">
        <v>20</v>
      </c>
      <c r="I208" s="3" t="s">
        <v>429</v>
      </c>
      <c r="N208" s="3" t="s">
        <v>412</v>
      </c>
      <c r="O208" s="3" t="s">
        <v>412</v>
      </c>
      <c r="P208" s="3" t="s">
        <v>579</v>
      </c>
    </row>
    <row r="209" spans="1:21" x14ac:dyDescent="0.2">
      <c r="A209" s="3" t="s">
        <v>207</v>
      </c>
      <c r="B209" s="4">
        <v>42877</v>
      </c>
      <c r="D209" s="3" t="s">
        <v>412</v>
      </c>
      <c r="E209" s="3" t="s">
        <v>412</v>
      </c>
      <c r="F209" s="3" t="s">
        <v>1076</v>
      </c>
      <c r="G209" s="7">
        <v>1137.24</v>
      </c>
      <c r="H209" s="30">
        <v>20</v>
      </c>
      <c r="I209" s="3" t="s">
        <v>412</v>
      </c>
      <c r="J209" s="3" t="s">
        <v>1077</v>
      </c>
      <c r="K209" s="20">
        <v>139</v>
      </c>
      <c r="L209" s="3">
        <v>159</v>
      </c>
      <c r="M209" s="3" t="s">
        <v>413</v>
      </c>
      <c r="N209" s="3" t="s">
        <v>412</v>
      </c>
      <c r="O209" s="3" t="s">
        <v>412</v>
      </c>
      <c r="P209" s="3" t="s">
        <v>1078</v>
      </c>
      <c r="Q209" s="3" t="s">
        <v>412</v>
      </c>
      <c r="R209" s="3">
        <v>19</v>
      </c>
      <c r="T209" s="3">
        <v>116</v>
      </c>
      <c r="U209" s="4">
        <v>42877</v>
      </c>
    </row>
    <row r="210" spans="1:21" x14ac:dyDescent="0.2">
      <c r="A210" s="3" t="s">
        <v>208</v>
      </c>
      <c r="B210" s="4">
        <v>42787</v>
      </c>
      <c r="D210" s="3" t="s">
        <v>412</v>
      </c>
      <c r="E210" s="3" t="s">
        <v>412</v>
      </c>
      <c r="F210" s="3" t="s">
        <v>474</v>
      </c>
      <c r="G210" s="7">
        <v>1227.46</v>
      </c>
      <c r="H210" s="30">
        <v>20</v>
      </c>
      <c r="I210" s="3" t="s">
        <v>412</v>
      </c>
      <c r="K210" s="20">
        <v>566</v>
      </c>
      <c r="L210" s="3">
        <v>705</v>
      </c>
      <c r="M210" s="3" t="s">
        <v>416</v>
      </c>
      <c r="N210" s="3" t="s">
        <v>412</v>
      </c>
      <c r="O210" s="3" t="s">
        <v>412</v>
      </c>
      <c r="P210" s="3" t="s">
        <v>475</v>
      </c>
      <c r="Q210" s="3" t="s">
        <v>412</v>
      </c>
      <c r="R210" s="3">
        <v>79</v>
      </c>
    </row>
    <row r="211" spans="1:21" x14ac:dyDescent="0.2">
      <c r="A211" s="3" t="s">
        <v>209</v>
      </c>
      <c r="B211" s="4">
        <v>42802</v>
      </c>
      <c r="D211" s="3" t="s">
        <v>412</v>
      </c>
      <c r="E211" s="3" t="s">
        <v>412</v>
      </c>
      <c r="F211" s="3" t="s">
        <v>964</v>
      </c>
      <c r="G211" s="7">
        <v>1067.82</v>
      </c>
      <c r="H211" s="30">
        <v>20</v>
      </c>
      <c r="I211" s="3" t="s">
        <v>412</v>
      </c>
      <c r="J211" s="3" t="s">
        <v>841</v>
      </c>
      <c r="K211" s="20">
        <v>200</v>
      </c>
      <c r="L211" s="3">
        <v>220</v>
      </c>
      <c r="M211" s="3" t="s">
        <v>416</v>
      </c>
      <c r="N211" s="3" t="s">
        <v>412</v>
      </c>
      <c r="O211" s="3" t="s">
        <v>412</v>
      </c>
      <c r="P211" s="3" t="s">
        <v>965</v>
      </c>
      <c r="Q211" s="3" t="s">
        <v>412</v>
      </c>
      <c r="R211" s="3">
        <v>27</v>
      </c>
    </row>
    <row r="212" spans="1:21" x14ac:dyDescent="0.2">
      <c r="A212" s="3" t="s">
        <v>210</v>
      </c>
    </row>
    <row r="213" spans="1:21" x14ac:dyDescent="0.2">
      <c r="A213" s="3" t="s">
        <v>211</v>
      </c>
      <c r="B213" s="4">
        <v>42788</v>
      </c>
      <c r="C213" s="3" t="s">
        <v>536</v>
      </c>
      <c r="D213" s="3" t="s">
        <v>412</v>
      </c>
      <c r="E213" s="3" t="s">
        <v>412</v>
      </c>
      <c r="F213" s="3" t="s">
        <v>534</v>
      </c>
      <c r="G213" s="7">
        <v>1268.18</v>
      </c>
      <c r="H213" s="30">
        <v>20</v>
      </c>
      <c r="I213" s="3" t="s">
        <v>412</v>
      </c>
      <c r="J213" s="3" t="s">
        <v>537</v>
      </c>
      <c r="K213" s="20">
        <v>243</v>
      </c>
      <c r="L213" s="3">
        <v>305</v>
      </c>
      <c r="M213" s="3" t="s">
        <v>416</v>
      </c>
      <c r="N213" s="3" t="s">
        <v>412</v>
      </c>
      <c r="O213" s="3" t="s">
        <v>412</v>
      </c>
      <c r="P213" s="3" t="s">
        <v>535</v>
      </c>
      <c r="Q213" s="3" t="s">
        <v>412</v>
      </c>
    </row>
    <row r="214" spans="1:21" x14ac:dyDescent="0.2">
      <c r="A214" s="3" t="s">
        <v>212</v>
      </c>
      <c r="B214" s="4">
        <v>42800</v>
      </c>
      <c r="D214" s="3" t="s">
        <v>412</v>
      </c>
      <c r="E214" s="3" t="s">
        <v>412</v>
      </c>
      <c r="F214" s="3" t="s">
        <v>939</v>
      </c>
      <c r="G214" s="7">
        <v>1463.59</v>
      </c>
      <c r="H214" s="30">
        <v>30</v>
      </c>
      <c r="I214" s="3" t="s">
        <v>429</v>
      </c>
      <c r="K214" s="20">
        <v>2087</v>
      </c>
      <c r="L214" s="3">
        <v>8424</v>
      </c>
      <c r="M214" s="3" t="s">
        <v>416</v>
      </c>
      <c r="N214" s="3" t="s">
        <v>412</v>
      </c>
      <c r="O214" s="3" t="s">
        <v>412</v>
      </c>
      <c r="P214" s="3">
        <v>10024</v>
      </c>
      <c r="Q214" s="3" t="s">
        <v>412</v>
      </c>
      <c r="R214" s="3">
        <v>305</v>
      </c>
    </row>
    <row r="215" spans="1:21" x14ac:dyDescent="0.2">
      <c r="A215" s="3" t="s">
        <v>213</v>
      </c>
      <c r="B215" s="4">
        <v>42779</v>
      </c>
      <c r="C215" s="3" t="s">
        <v>1057</v>
      </c>
      <c r="D215" s="3" t="s">
        <v>412</v>
      </c>
      <c r="E215" s="3" t="s">
        <v>412</v>
      </c>
      <c r="F215" s="3" t="s">
        <v>1062</v>
      </c>
      <c r="G215" s="7">
        <v>1254.25</v>
      </c>
      <c r="H215" s="30">
        <v>20</v>
      </c>
      <c r="I215" s="3" t="s">
        <v>412</v>
      </c>
      <c r="K215" s="20">
        <v>58</v>
      </c>
      <c r="L215" s="3">
        <v>140</v>
      </c>
      <c r="M215" s="3" t="s">
        <v>416</v>
      </c>
      <c r="N215" s="3" t="s">
        <v>412</v>
      </c>
      <c r="O215" s="3" t="s">
        <v>412</v>
      </c>
      <c r="P215" s="3" t="s">
        <v>1062</v>
      </c>
      <c r="Q215" s="3" t="s">
        <v>412</v>
      </c>
      <c r="R215" s="3">
        <v>16</v>
      </c>
      <c r="T215" s="3">
        <v>88</v>
      </c>
      <c r="U215" s="4">
        <v>42866</v>
      </c>
    </row>
    <row r="216" spans="1:21" x14ac:dyDescent="0.2">
      <c r="A216" s="3" t="s">
        <v>214</v>
      </c>
      <c r="B216" s="4">
        <v>42802</v>
      </c>
      <c r="D216" s="3" t="s">
        <v>412</v>
      </c>
      <c r="E216" s="3" t="s">
        <v>412</v>
      </c>
      <c r="F216" s="3" t="s">
        <v>962</v>
      </c>
      <c r="G216" s="7">
        <v>2138.3200000000002</v>
      </c>
      <c r="H216" s="30">
        <v>40</v>
      </c>
      <c r="I216" s="3" t="s">
        <v>429</v>
      </c>
      <c r="K216" s="20">
        <v>137</v>
      </c>
      <c r="L216" s="3">
        <v>134</v>
      </c>
      <c r="M216" s="3" t="s">
        <v>416</v>
      </c>
      <c r="N216" s="3" t="s">
        <v>412</v>
      </c>
      <c r="O216" s="3" t="s">
        <v>412</v>
      </c>
      <c r="P216" s="3" t="s">
        <v>963</v>
      </c>
      <c r="Q216" s="3" t="s">
        <v>412</v>
      </c>
      <c r="R216" s="3">
        <v>7</v>
      </c>
    </row>
    <row r="217" spans="1:21" x14ac:dyDescent="0.2">
      <c r="A217" s="3" t="s">
        <v>215</v>
      </c>
    </row>
    <row r="218" spans="1:21" x14ac:dyDescent="0.2">
      <c r="A218" s="3" t="s">
        <v>216</v>
      </c>
    </row>
    <row r="219" spans="1:21" x14ac:dyDescent="0.2">
      <c r="A219" s="3" t="s">
        <v>217</v>
      </c>
    </row>
    <row r="220" spans="1:21" x14ac:dyDescent="0.2">
      <c r="A220" s="3" t="s">
        <v>218</v>
      </c>
      <c r="B220" s="4">
        <v>42780</v>
      </c>
      <c r="D220" s="3" t="s">
        <v>412</v>
      </c>
      <c r="E220" s="3" t="s">
        <v>412</v>
      </c>
      <c r="F220" s="3" t="s">
        <v>854</v>
      </c>
      <c r="G220" s="7">
        <v>1149.4000000000001</v>
      </c>
      <c r="H220" s="30">
        <v>20</v>
      </c>
      <c r="I220" s="3" t="s">
        <v>412</v>
      </c>
      <c r="J220" s="3" t="s">
        <v>855</v>
      </c>
      <c r="K220" s="20">
        <v>90</v>
      </c>
      <c r="L220" s="3">
        <v>338</v>
      </c>
      <c r="M220" s="3" t="s">
        <v>416</v>
      </c>
      <c r="N220" s="3" t="s">
        <v>412</v>
      </c>
      <c r="O220" s="3" t="s">
        <v>412</v>
      </c>
      <c r="P220" s="3" t="s">
        <v>856</v>
      </c>
      <c r="Q220" s="3" t="s">
        <v>412</v>
      </c>
      <c r="R220" s="3">
        <v>98</v>
      </c>
    </row>
    <row r="221" spans="1:21" x14ac:dyDescent="0.2">
      <c r="A221" s="3" t="s">
        <v>219</v>
      </c>
      <c r="B221" s="4">
        <v>42797</v>
      </c>
      <c r="D221" s="3" t="s">
        <v>412</v>
      </c>
      <c r="E221" s="3" t="s">
        <v>412</v>
      </c>
      <c r="F221" s="3" t="s">
        <v>888</v>
      </c>
      <c r="G221" s="7">
        <v>1204.78</v>
      </c>
      <c r="H221" s="30">
        <v>20</v>
      </c>
      <c r="I221" s="3" t="s">
        <v>412</v>
      </c>
      <c r="J221" s="3" t="s">
        <v>889</v>
      </c>
      <c r="K221" s="20">
        <v>1021</v>
      </c>
      <c r="L221" s="3">
        <v>1021</v>
      </c>
      <c r="M221" s="3" t="s">
        <v>416</v>
      </c>
      <c r="N221" s="3" t="s">
        <v>412</v>
      </c>
      <c r="O221" s="3" t="s">
        <v>412</v>
      </c>
      <c r="P221" s="3" t="s">
        <v>890</v>
      </c>
      <c r="Q221" s="3" t="s">
        <v>412</v>
      </c>
      <c r="R221" s="3">
        <v>182</v>
      </c>
    </row>
    <row r="222" spans="1:21" x14ac:dyDescent="0.2">
      <c r="A222" s="3" t="s">
        <v>220</v>
      </c>
    </row>
    <row r="223" spans="1:21" x14ac:dyDescent="0.2">
      <c r="A223" s="3" t="s">
        <v>221</v>
      </c>
    </row>
    <row r="224" spans="1:21" x14ac:dyDescent="0.2">
      <c r="A224" s="3" t="s">
        <v>222</v>
      </c>
      <c r="B224" s="4">
        <v>42871</v>
      </c>
      <c r="C224" s="3" t="s">
        <v>1085</v>
      </c>
      <c r="D224" s="3" t="s">
        <v>412</v>
      </c>
      <c r="E224" s="3" t="s">
        <v>412</v>
      </c>
      <c r="F224" s="3" t="s">
        <v>1084</v>
      </c>
      <c r="G224" s="7">
        <v>1149.3499999999999</v>
      </c>
      <c r="H224" s="30">
        <v>20</v>
      </c>
      <c r="T224" s="3">
        <v>117</v>
      </c>
      <c r="U224" s="4">
        <v>42871</v>
      </c>
    </row>
    <row r="225" spans="1:21" x14ac:dyDescent="0.2">
      <c r="A225" s="3" t="s">
        <v>223</v>
      </c>
    </row>
    <row r="226" spans="1:21" x14ac:dyDescent="0.2">
      <c r="A226" s="3" t="s">
        <v>224</v>
      </c>
      <c r="B226" s="4">
        <v>42796</v>
      </c>
      <c r="C226" s="3" t="s">
        <v>882</v>
      </c>
      <c r="D226" s="3" t="s">
        <v>412</v>
      </c>
      <c r="E226" s="3" t="s">
        <v>412</v>
      </c>
      <c r="F226" s="3" t="s">
        <v>906</v>
      </c>
      <c r="G226" s="7">
        <v>1102.47</v>
      </c>
      <c r="H226" s="30">
        <v>20</v>
      </c>
      <c r="I226" s="3" t="s">
        <v>412</v>
      </c>
      <c r="J226" s="3" t="s">
        <v>907</v>
      </c>
      <c r="K226" s="20">
        <v>41</v>
      </c>
      <c r="L226" s="3">
        <v>58</v>
      </c>
      <c r="M226" s="3" t="s">
        <v>416</v>
      </c>
      <c r="N226" s="3" t="s">
        <v>412</v>
      </c>
      <c r="O226" s="3" t="s">
        <v>412</v>
      </c>
      <c r="Q226" s="3" t="s">
        <v>412</v>
      </c>
      <c r="R226" s="3">
        <v>11</v>
      </c>
      <c r="T226" s="3">
        <v>89</v>
      </c>
    </row>
    <row r="227" spans="1:21" x14ac:dyDescent="0.2">
      <c r="A227" s="3" t="s">
        <v>225</v>
      </c>
      <c r="B227" s="4">
        <v>42788</v>
      </c>
      <c r="C227" s="3" t="s">
        <v>876</v>
      </c>
      <c r="D227" s="3" t="s">
        <v>412</v>
      </c>
      <c r="E227" s="3" t="s">
        <v>412</v>
      </c>
      <c r="F227" s="3" t="s">
        <v>875</v>
      </c>
      <c r="G227" s="7">
        <v>2298.8000000000002</v>
      </c>
      <c r="H227" s="30">
        <v>40</v>
      </c>
      <c r="I227" s="3" t="s">
        <v>429</v>
      </c>
      <c r="K227" s="20">
        <v>68</v>
      </c>
      <c r="M227" s="3" t="s">
        <v>416</v>
      </c>
      <c r="Q227" s="3" t="s">
        <v>412</v>
      </c>
      <c r="R227" s="3">
        <v>2</v>
      </c>
      <c r="U227" s="4">
        <v>42863</v>
      </c>
    </row>
    <row r="228" spans="1:21" x14ac:dyDescent="0.2">
      <c r="A228" s="3" t="s">
        <v>226</v>
      </c>
      <c r="B228" s="4">
        <v>42789</v>
      </c>
      <c r="D228" s="3" t="s">
        <v>412</v>
      </c>
      <c r="E228" s="3" t="s">
        <v>412</v>
      </c>
      <c r="F228" s="3" t="s">
        <v>573</v>
      </c>
      <c r="G228" s="7">
        <v>1156.04</v>
      </c>
      <c r="H228" s="30">
        <v>20</v>
      </c>
      <c r="I228" s="3" t="s">
        <v>429</v>
      </c>
      <c r="K228" s="20">
        <v>274</v>
      </c>
      <c r="L228" s="3">
        <v>274</v>
      </c>
      <c r="M228" s="3" t="s">
        <v>416</v>
      </c>
      <c r="N228" s="3" t="s">
        <v>412</v>
      </c>
      <c r="O228" s="3" t="s">
        <v>412</v>
      </c>
      <c r="P228" s="3" t="s">
        <v>574</v>
      </c>
      <c r="Q228" s="3" t="s">
        <v>412</v>
      </c>
      <c r="R228" s="3">
        <v>22</v>
      </c>
    </row>
    <row r="229" spans="1:21" x14ac:dyDescent="0.2">
      <c r="A229" s="3" t="s">
        <v>227</v>
      </c>
      <c r="B229" s="4">
        <v>42788</v>
      </c>
      <c r="D229" s="3" t="s">
        <v>412</v>
      </c>
      <c r="E229" s="3" t="s">
        <v>412</v>
      </c>
      <c r="F229" s="3" t="s">
        <v>520</v>
      </c>
      <c r="G229" s="7">
        <v>2298.8000000000002</v>
      </c>
      <c r="H229" s="30">
        <v>40</v>
      </c>
      <c r="I229" s="3" t="s">
        <v>429</v>
      </c>
      <c r="K229" s="20">
        <v>288</v>
      </c>
      <c r="L229" s="3">
        <v>288</v>
      </c>
      <c r="M229" s="3" t="s">
        <v>416</v>
      </c>
      <c r="N229" s="3" t="s">
        <v>412</v>
      </c>
      <c r="O229" s="3" t="s">
        <v>412</v>
      </c>
      <c r="P229" s="3" t="s">
        <v>521</v>
      </c>
      <c r="Q229" s="3" t="s">
        <v>412</v>
      </c>
      <c r="R229" s="3">
        <v>44</v>
      </c>
    </row>
    <row r="230" spans="1:21" x14ac:dyDescent="0.2">
      <c r="A230" s="3" t="s">
        <v>228</v>
      </c>
      <c r="B230" s="4">
        <v>42803</v>
      </c>
      <c r="C230" s="3" t="s">
        <v>422</v>
      </c>
      <c r="D230" s="3" t="s">
        <v>412</v>
      </c>
      <c r="E230" s="3" t="s">
        <v>412</v>
      </c>
      <c r="F230" s="3" t="s">
        <v>988</v>
      </c>
      <c r="I230" s="3" t="s">
        <v>412</v>
      </c>
      <c r="J230" s="3" t="s">
        <v>989</v>
      </c>
      <c r="K230" s="20">
        <v>192</v>
      </c>
      <c r="L230" s="3">
        <v>1165</v>
      </c>
      <c r="M230" s="3" t="s">
        <v>416</v>
      </c>
      <c r="N230" s="3" t="s">
        <v>412</v>
      </c>
      <c r="O230" s="3" t="s">
        <v>412</v>
      </c>
      <c r="P230" s="3" t="s">
        <v>990</v>
      </c>
      <c r="Q230" s="3" t="s">
        <v>412</v>
      </c>
      <c r="T230" s="3">
        <v>65</v>
      </c>
    </row>
    <row r="231" spans="1:21" x14ac:dyDescent="0.2">
      <c r="A231" s="3" t="s">
        <v>229</v>
      </c>
      <c r="B231" s="4">
        <v>42781</v>
      </c>
      <c r="D231" s="3" t="s">
        <v>412</v>
      </c>
      <c r="E231" s="3" t="s">
        <v>412</v>
      </c>
      <c r="I231" s="3" t="s">
        <v>412</v>
      </c>
      <c r="K231" s="20">
        <v>91</v>
      </c>
      <c r="L231" s="3">
        <v>85</v>
      </c>
      <c r="M231" s="3" t="s">
        <v>416</v>
      </c>
      <c r="N231" s="3" t="s">
        <v>412</v>
      </c>
      <c r="O231" s="3" t="s">
        <v>412</v>
      </c>
      <c r="Q231" s="3" t="s">
        <v>412</v>
      </c>
      <c r="R231" s="3">
        <v>8</v>
      </c>
    </row>
    <row r="232" spans="1:21" x14ac:dyDescent="0.2">
      <c r="A232" s="3" t="s">
        <v>230</v>
      </c>
      <c r="B232" s="4">
        <v>42790</v>
      </c>
      <c r="D232" s="3" t="s">
        <v>412</v>
      </c>
      <c r="E232" s="3" t="s">
        <v>412</v>
      </c>
      <c r="F232" s="3" t="s">
        <v>603</v>
      </c>
      <c r="G232" s="7">
        <v>1149.4000000000001</v>
      </c>
      <c r="H232" s="30">
        <v>20</v>
      </c>
      <c r="I232" s="3" t="s">
        <v>412</v>
      </c>
      <c r="J232" s="3" t="s">
        <v>604</v>
      </c>
      <c r="K232" s="20">
        <v>97</v>
      </c>
      <c r="L232" s="3">
        <v>92</v>
      </c>
      <c r="M232" s="3" t="s">
        <v>416</v>
      </c>
      <c r="N232" s="3" t="s">
        <v>412</v>
      </c>
      <c r="O232" s="3" t="s">
        <v>412</v>
      </c>
      <c r="P232" s="3" t="s">
        <v>605</v>
      </c>
      <c r="Q232" s="3" t="s">
        <v>412</v>
      </c>
      <c r="R232" s="3">
        <v>11</v>
      </c>
      <c r="T232" s="3">
        <v>92</v>
      </c>
      <c r="U232" s="4">
        <v>42863</v>
      </c>
    </row>
    <row r="233" spans="1:21" x14ac:dyDescent="0.2">
      <c r="A233" s="3" t="s">
        <v>231</v>
      </c>
      <c r="B233" s="4">
        <v>42797</v>
      </c>
      <c r="D233" s="3" t="s">
        <v>412</v>
      </c>
      <c r="E233" s="3" t="s">
        <v>429</v>
      </c>
      <c r="G233" s="7">
        <v>1067.82</v>
      </c>
      <c r="H233" s="30">
        <v>20</v>
      </c>
      <c r="I233" s="3" t="s">
        <v>429</v>
      </c>
      <c r="K233" s="20">
        <v>44</v>
      </c>
      <c r="L233" s="3">
        <v>60</v>
      </c>
      <c r="M233" s="3" t="s">
        <v>416</v>
      </c>
      <c r="N233" s="3" t="s">
        <v>412</v>
      </c>
      <c r="O233" s="3" t="s">
        <v>429</v>
      </c>
    </row>
    <row r="234" spans="1:21" x14ac:dyDescent="0.2">
      <c r="A234" s="3" t="s">
        <v>232</v>
      </c>
      <c r="B234" s="4">
        <v>42796</v>
      </c>
      <c r="C234" s="3" t="s">
        <v>882</v>
      </c>
      <c r="D234" s="3" t="s">
        <v>412</v>
      </c>
      <c r="E234" s="3" t="s">
        <v>412</v>
      </c>
      <c r="F234" s="3" t="s">
        <v>881</v>
      </c>
      <c r="G234" s="7">
        <v>1149.6600000000001</v>
      </c>
      <c r="H234" s="30">
        <v>20</v>
      </c>
      <c r="I234" s="3" t="s">
        <v>429</v>
      </c>
      <c r="K234" s="20">
        <v>100</v>
      </c>
      <c r="L234" s="3">
        <v>90</v>
      </c>
      <c r="M234" s="3" t="s">
        <v>416</v>
      </c>
      <c r="N234" s="3" t="s">
        <v>412</v>
      </c>
      <c r="O234" s="3" t="s">
        <v>412</v>
      </c>
      <c r="Q234" s="3" t="s">
        <v>412</v>
      </c>
      <c r="R234" s="3">
        <v>5</v>
      </c>
      <c r="U234" s="25">
        <v>42859</v>
      </c>
    </row>
    <row r="235" spans="1:21" x14ac:dyDescent="0.2">
      <c r="A235" s="3" t="s">
        <v>233</v>
      </c>
      <c r="B235" s="4">
        <v>42788</v>
      </c>
      <c r="D235" s="3" t="s">
        <v>412</v>
      </c>
      <c r="E235" s="3" t="s">
        <v>412</v>
      </c>
      <c r="G235" s="7">
        <v>1138.08</v>
      </c>
      <c r="H235" s="30">
        <v>20</v>
      </c>
      <c r="I235" s="3" t="s">
        <v>412</v>
      </c>
      <c r="K235" s="20">
        <v>260</v>
      </c>
      <c r="L235" s="3">
        <v>280</v>
      </c>
      <c r="M235" s="3" t="s">
        <v>416</v>
      </c>
      <c r="N235" s="3" t="s">
        <v>412</v>
      </c>
      <c r="O235" s="3" t="s">
        <v>412</v>
      </c>
      <c r="Q235" s="3" t="s">
        <v>412</v>
      </c>
      <c r="R235" s="3">
        <v>21</v>
      </c>
    </row>
    <row r="236" spans="1:21" x14ac:dyDescent="0.2">
      <c r="A236" s="3" t="s">
        <v>234</v>
      </c>
      <c r="B236" s="3"/>
    </row>
    <row r="237" spans="1:21" x14ac:dyDescent="0.2">
      <c r="A237" s="3" t="s">
        <v>235</v>
      </c>
      <c r="B237" s="4">
        <v>42796</v>
      </c>
      <c r="D237" s="3" t="s">
        <v>412</v>
      </c>
      <c r="E237" s="3" t="s">
        <v>412</v>
      </c>
      <c r="F237" s="3" t="s">
        <v>671</v>
      </c>
      <c r="I237" s="3" t="s">
        <v>412</v>
      </c>
      <c r="J237" s="3" t="s">
        <v>672</v>
      </c>
      <c r="K237" s="20">
        <v>263</v>
      </c>
      <c r="L237" s="3">
        <v>344</v>
      </c>
      <c r="M237" s="3" t="s">
        <v>416</v>
      </c>
      <c r="Q237" s="3" t="s">
        <v>412</v>
      </c>
      <c r="R237" s="3">
        <v>92</v>
      </c>
      <c r="T237" s="3">
        <v>90</v>
      </c>
      <c r="U237" s="4">
        <v>42877</v>
      </c>
    </row>
    <row r="238" spans="1:21" x14ac:dyDescent="0.2">
      <c r="A238" s="3" t="s">
        <v>236</v>
      </c>
      <c r="B238" s="3"/>
      <c r="T238" s="3">
        <v>118</v>
      </c>
    </row>
    <row r="239" spans="1:21" x14ac:dyDescent="0.2">
      <c r="A239" s="3" t="s">
        <v>237</v>
      </c>
      <c r="B239" s="3"/>
    </row>
    <row r="240" spans="1:21" x14ac:dyDescent="0.2">
      <c r="A240" s="3" t="s">
        <v>238</v>
      </c>
      <c r="B240" s="4">
        <v>42789</v>
      </c>
      <c r="D240" s="3" t="s">
        <v>412</v>
      </c>
      <c r="E240" s="3" t="s">
        <v>412</v>
      </c>
      <c r="F240" s="3" t="s">
        <v>554</v>
      </c>
      <c r="G240" s="7">
        <v>1149.4000000000001</v>
      </c>
      <c r="H240" s="30">
        <v>20</v>
      </c>
      <c r="I240" s="3" t="s">
        <v>412</v>
      </c>
      <c r="J240" s="3" t="s">
        <v>555</v>
      </c>
      <c r="K240" s="20">
        <v>154</v>
      </c>
      <c r="L240" s="3">
        <v>342</v>
      </c>
      <c r="M240" s="3" t="s">
        <v>413</v>
      </c>
      <c r="N240" s="3" t="s">
        <v>412</v>
      </c>
      <c r="O240" s="3" t="s">
        <v>412</v>
      </c>
      <c r="P240" s="3" t="s">
        <v>556</v>
      </c>
      <c r="Q240" s="3" t="s">
        <v>412</v>
      </c>
      <c r="R240" s="3">
        <v>26</v>
      </c>
      <c r="T240" s="3">
        <v>66</v>
      </c>
      <c r="U240" s="4">
        <v>42874</v>
      </c>
    </row>
    <row r="241" spans="1:21" x14ac:dyDescent="0.2">
      <c r="A241" s="3" t="s">
        <v>239</v>
      </c>
      <c r="B241" s="3"/>
    </row>
    <row r="242" spans="1:21" x14ac:dyDescent="0.2">
      <c r="A242" s="3" t="s">
        <v>240</v>
      </c>
      <c r="B242" s="4">
        <v>42800</v>
      </c>
      <c r="D242" s="3" t="s">
        <v>412</v>
      </c>
      <c r="E242" s="3" t="s">
        <v>412</v>
      </c>
      <c r="F242" s="3" t="s">
        <v>930</v>
      </c>
      <c r="G242" s="7">
        <v>2135.64</v>
      </c>
      <c r="H242" s="30">
        <v>40</v>
      </c>
      <c r="I242" s="3" t="s">
        <v>412</v>
      </c>
      <c r="J242" s="3" t="s">
        <v>931</v>
      </c>
      <c r="K242" s="20">
        <v>108</v>
      </c>
      <c r="L242" s="3">
        <v>108</v>
      </c>
      <c r="M242" s="3" t="s">
        <v>416</v>
      </c>
      <c r="N242" s="3" t="s">
        <v>412</v>
      </c>
      <c r="O242" s="3" t="s">
        <v>412</v>
      </c>
      <c r="P242" s="3" t="s">
        <v>455</v>
      </c>
      <c r="Q242" s="3" t="s">
        <v>412</v>
      </c>
      <c r="R242" s="3">
        <v>23</v>
      </c>
    </row>
    <row r="243" spans="1:21" x14ac:dyDescent="0.2">
      <c r="A243" s="3" t="s">
        <v>241</v>
      </c>
      <c r="B243" s="4">
        <v>42787</v>
      </c>
      <c r="D243" s="3" t="s">
        <v>412</v>
      </c>
      <c r="E243" s="3" t="s">
        <v>412</v>
      </c>
      <c r="F243" s="3" t="s">
        <v>488</v>
      </c>
      <c r="G243" s="7">
        <v>1069.58</v>
      </c>
      <c r="H243" s="30">
        <v>20</v>
      </c>
      <c r="I243" s="3" t="s">
        <v>429</v>
      </c>
      <c r="K243" s="20">
        <v>207</v>
      </c>
      <c r="L243" s="3">
        <v>215</v>
      </c>
      <c r="M243" s="3" t="s">
        <v>416</v>
      </c>
      <c r="N243" s="3" t="s">
        <v>412</v>
      </c>
      <c r="O243" s="3" t="s">
        <v>412</v>
      </c>
      <c r="P243" s="3" t="s">
        <v>489</v>
      </c>
      <c r="Q243" s="3" t="s">
        <v>412</v>
      </c>
      <c r="R243" s="3">
        <v>36</v>
      </c>
    </row>
    <row r="244" spans="1:21" x14ac:dyDescent="0.2">
      <c r="A244" s="3" t="s">
        <v>242</v>
      </c>
      <c r="B244" s="4">
        <v>42790</v>
      </c>
      <c r="D244" s="3" t="s">
        <v>412</v>
      </c>
      <c r="E244" s="3" t="s">
        <v>412</v>
      </c>
      <c r="F244" s="3" t="s">
        <v>617</v>
      </c>
      <c r="G244" s="7">
        <v>1067.82</v>
      </c>
      <c r="H244" s="30">
        <v>20</v>
      </c>
      <c r="I244" s="3" t="s">
        <v>429</v>
      </c>
      <c r="K244" s="20">
        <v>88</v>
      </c>
      <c r="L244" s="3">
        <v>94</v>
      </c>
      <c r="M244" s="3" t="s">
        <v>413</v>
      </c>
      <c r="N244" s="3" t="s">
        <v>412</v>
      </c>
      <c r="O244" s="3" t="s">
        <v>412</v>
      </c>
      <c r="P244" s="3" t="s">
        <v>618</v>
      </c>
      <c r="Q244" s="3" t="s">
        <v>412</v>
      </c>
      <c r="T244" s="3">
        <v>91</v>
      </c>
      <c r="U244" s="4">
        <v>42874</v>
      </c>
    </row>
    <row r="245" spans="1:21" x14ac:dyDescent="0.2">
      <c r="A245" s="3" t="s">
        <v>243</v>
      </c>
      <c r="B245" s="4">
        <v>42795</v>
      </c>
      <c r="D245" s="3" t="s">
        <v>412</v>
      </c>
      <c r="E245" s="3" t="s">
        <v>412</v>
      </c>
      <c r="F245" s="3" t="s">
        <v>910</v>
      </c>
      <c r="G245" s="7">
        <v>1787.52</v>
      </c>
      <c r="H245" s="30">
        <v>20</v>
      </c>
      <c r="I245" s="3" t="s">
        <v>412</v>
      </c>
      <c r="J245" s="3" t="s">
        <v>911</v>
      </c>
      <c r="K245" s="20">
        <v>196</v>
      </c>
      <c r="L245" s="3">
        <v>199</v>
      </c>
      <c r="M245" s="3" t="s">
        <v>416</v>
      </c>
      <c r="N245" s="3" t="s">
        <v>412</v>
      </c>
      <c r="O245" s="3" t="s">
        <v>412</v>
      </c>
      <c r="P245" s="3" t="s">
        <v>912</v>
      </c>
      <c r="Q245" s="3" t="s">
        <v>412</v>
      </c>
      <c r="R245" s="3">
        <v>17</v>
      </c>
    </row>
    <row r="246" spans="1:21" x14ac:dyDescent="0.2">
      <c r="A246" s="3" t="s">
        <v>244</v>
      </c>
      <c r="B246" s="4">
        <v>42801</v>
      </c>
      <c r="C246" s="3" t="s">
        <v>952</v>
      </c>
      <c r="D246" s="3" t="s">
        <v>412</v>
      </c>
      <c r="E246" s="3" t="s">
        <v>412</v>
      </c>
      <c r="F246" s="3" t="s">
        <v>949</v>
      </c>
      <c r="G246" s="7">
        <v>2298.8000000000002</v>
      </c>
      <c r="H246" s="30">
        <v>40</v>
      </c>
      <c r="I246" s="3" t="s">
        <v>412</v>
      </c>
      <c r="J246" s="3" t="s">
        <v>950</v>
      </c>
      <c r="K246" s="20">
        <v>76</v>
      </c>
      <c r="L246" s="3">
        <v>183</v>
      </c>
      <c r="M246" s="3" t="s">
        <v>416</v>
      </c>
      <c r="N246" s="3" t="s">
        <v>412</v>
      </c>
      <c r="O246" s="3" t="s">
        <v>412</v>
      </c>
      <c r="P246" s="3" t="s">
        <v>951</v>
      </c>
      <c r="Q246" s="3" t="s">
        <v>412</v>
      </c>
    </row>
    <row r="247" spans="1:21" x14ac:dyDescent="0.2">
      <c r="A247" s="3" t="s">
        <v>245</v>
      </c>
      <c r="B247" s="3"/>
    </row>
    <row r="248" spans="1:21" x14ac:dyDescent="0.2">
      <c r="A248" s="3" t="s">
        <v>246</v>
      </c>
      <c r="B248" s="4">
        <v>42874</v>
      </c>
      <c r="D248" s="3" t="s">
        <v>429</v>
      </c>
      <c r="E248" s="3" t="s">
        <v>429</v>
      </c>
      <c r="G248" s="7">
        <v>1149.6600000000001</v>
      </c>
      <c r="H248" s="30">
        <v>20</v>
      </c>
      <c r="I248" s="3" t="s">
        <v>412</v>
      </c>
      <c r="J248" s="3" t="s">
        <v>1089</v>
      </c>
      <c r="K248" s="20">
        <v>506</v>
      </c>
      <c r="O248" s="3" t="s">
        <v>429</v>
      </c>
      <c r="Q248" s="3" t="s">
        <v>412</v>
      </c>
      <c r="R248" s="3">
        <v>3</v>
      </c>
      <c r="T248" s="3">
        <v>67</v>
      </c>
      <c r="U248" s="4">
        <v>42874</v>
      </c>
    </row>
    <row r="249" spans="1:21" x14ac:dyDescent="0.2">
      <c r="A249" s="3" t="s">
        <v>247</v>
      </c>
      <c r="B249" s="4">
        <v>42786</v>
      </c>
      <c r="D249" s="3" t="s">
        <v>412</v>
      </c>
      <c r="E249" s="3" t="s">
        <v>412</v>
      </c>
      <c r="F249" s="3" t="s">
        <v>848</v>
      </c>
      <c r="G249" s="7">
        <v>1296.67</v>
      </c>
      <c r="H249" s="30">
        <v>20</v>
      </c>
      <c r="I249" s="3" t="s">
        <v>412</v>
      </c>
      <c r="J249" s="3" t="s">
        <v>849</v>
      </c>
      <c r="K249" s="20">
        <v>91</v>
      </c>
      <c r="L249" s="3">
        <v>72</v>
      </c>
      <c r="M249" s="3" t="s">
        <v>416</v>
      </c>
      <c r="N249" s="3" t="s">
        <v>412</v>
      </c>
      <c r="O249" s="3" t="s">
        <v>412</v>
      </c>
      <c r="P249" s="3" t="s">
        <v>850</v>
      </c>
      <c r="Q249" s="3" t="s">
        <v>412</v>
      </c>
      <c r="R249" s="3">
        <v>32</v>
      </c>
    </row>
    <row r="250" spans="1:21" x14ac:dyDescent="0.2">
      <c r="A250" s="3" t="s">
        <v>248</v>
      </c>
      <c r="B250" s="4">
        <v>42796</v>
      </c>
      <c r="D250" s="3" t="s">
        <v>412</v>
      </c>
      <c r="E250" s="3" t="s">
        <v>412</v>
      </c>
      <c r="F250" s="3" t="s">
        <v>1003</v>
      </c>
      <c r="G250" s="7">
        <v>1182.46</v>
      </c>
      <c r="H250" s="30">
        <v>20</v>
      </c>
      <c r="I250" s="3" t="s">
        <v>412</v>
      </c>
      <c r="J250" s="3" t="s">
        <v>1004</v>
      </c>
      <c r="K250" s="20">
        <v>75</v>
      </c>
      <c r="L250" s="3">
        <v>145</v>
      </c>
      <c r="M250" s="3" t="s">
        <v>416</v>
      </c>
      <c r="N250" s="3" t="s">
        <v>412</v>
      </c>
      <c r="O250" s="3" t="s">
        <v>412</v>
      </c>
      <c r="P250" s="3" t="s">
        <v>1005</v>
      </c>
      <c r="Q250" s="3" t="s">
        <v>412</v>
      </c>
      <c r="R250" s="3">
        <v>11</v>
      </c>
    </row>
    <row r="251" spans="1:21" x14ac:dyDescent="0.2">
      <c r="A251" s="3" t="s">
        <v>249</v>
      </c>
      <c r="B251" s="4">
        <v>42804</v>
      </c>
      <c r="C251" s="3" t="s">
        <v>991</v>
      </c>
      <c r="G251" s="7">
        <v>1138.08</v>
      </c>
      <c r="H251" s="30">
        <v>20</v>
      </c>
      <c r="I251" s="3" t="s">
        <v>412</v>
      </c>
      <c r="J251" s="3" t="s">
        <v>1112</v>
      </c>
      <c r="K251" s="20">
        <v>1084</v>
      </c>
      <c r="L251" s="3">
        <v>1084</v>
      </c>
      <c r="M251" s="3" t="s">
        <v>416</v>
      </c>
      <c r="Q251" s="3" t="s">
        <v>412</v>
      </c>
      <c r="R251" s="3">
        <v>61</v>
      </c>
    </row>
    <row r="252" spans="1:21" x14ac:dyDescent="0.2">
      <c r="A252" s="3" t="s">
        <v>250</v>
      </c>
      <c r="B252" s="4">
        <v>42870</v>
      </c>
      <c r="C252" s="3" t="s">
        <v>1066</v>
      </c>
      <c r="T252" s="3">
        <v>119</v>
      </c>
      <c r="U252" s="4">
        <v>42870</v>
      </c>
    </row>
    <row r="253" spans="1:21" x14ac:dyDescent="0.2">
      <c r="A253" s="3" t="s">
        <v>251</v>
      </c>
      <c r="B253" s="4">
        <v>42800</v>
      </c>
      <c r="D253" s="3" t="s">
        <v>412</v>
      </c>
      <c r="E253" s="3" t="s">
        <v>412</v>
      </c>
      <c r="F253" s="3" t="s">
        <v>932</v>
      </c>
      <c r="G253" s="7">
        <v>1067.82</v>
      </c>
      <c r="H253" s="30">
        <v>20</v>
      </c>
      <c r="I253" s="3" t="s">
        <v>412</v>
      </c>
      <c r="J253" s="3" t="s">
        <v>933</v>
      </c>
      <c r="K253" s="20">
        <v>549</v>
      </c>
      <c r="L253" s="3">
        <v>670</v>
      </c>
      <c r="M253" s="3" t="s">
        <v>416</v>
      </c>
      <c r="N253" s="3" t="s">
        <v>412</v>
      </c>
      <c r="O253" s="3" t="s">
        <v>412</v>
      </c>
      <c r="P253" s="3" t="s">
        <v>934</v>
      </c>
      <c r="Q253" s="3" t="s">
        <v>412</v>
      </c>
      <c r="R253" s="3">
        <v>109</v>
      </c>
    </row>
    <row r="254" spans="1:21" x14ac:dyDescent="0.2">
      <c r="A254" s="3" t="s">
        <v>252</v>
      </c>
      <c r="B254" s="4">
        <v>42793</v>
      </c>
      <c r="D254" s="3" t="s">
        <v>412</v>
      </c>
      <c r="E254" s="3" t="s">
        <v>412</v>
      </c>
      <c r="F254" s="3" t="s">
        <v>690</v>
      </c>
      <c r="G254" s="7">
        <v>1067.82</v>
      </c>
      <c r="H254" s="30">
        <v>20</v>
      </c>
      <c r="I254" s="3" t="s">
        <v>429</v>
      </c>
      <c r="K254" s="20">
        <v>120</v>
      </c>
      <c r="L254" s="3">
        <v>526</v>
      </c>
      <c r="M254" s="3" t="s">
        <v>416</v>
      </c>
      <c r="N254" s="3" t="s">
        <v>412</v>
      </c>
      <c r="O254" s="3" t="s">
        <v>412</v>
      </c>
      <c r="P254" s="3" t="s">
        <v>691</v>
      </c>
      <c r="Q254" s="3" t="s">
        <v>412</v>
      </c>
      <c r="R254" s="3">
        <v>37</v>
      </c>
      <c r="T254" s="3">
        <v>68</v>
      </c>
      <c r="U254" s="4">
        <v>42874</v>
      </c>
    </row>
    <row r="255" spans="1:21" x14ac:dyDescent="0.2">
      <c r="A255" s="3" t="s">
        <v>253</v>
      </c>
      <c r="B255" s="4">
        <v>42811</v>
      </c>
      <c r="D255" s="3" t="s">
        <v>412</v>
      </c>
      <c r="E255" s="3" t="s">
        <v>412</v>
      </c>
      <c r="F255" s="3" t="s">
        <v>1028</v>
      </c>
      <c r="G255" s="7">
        <v>1187</v>
      </c>
      <c r="H255" s="30">
        <v>20</v>
      </c>
      <c r="I255" s="3" t="s">
        <v>412</v>
      </c>
      <c r="J255" s="3">
        <v>141</v>
      </c>
      <c r="K255" s="20">
        <v>378</v>
      </c>
      <c r="L255" s="3">
        <v>400</v>
      </c>
      <c r="M255" s="3" t="s">
        <v>416</v>
      </c>
      <c r="N255" s="3" t="s">
        <v>412</v>
      </c>
      <c r="O255" s="3" t="s">
        <v>412</v>
      </c>
      <c r="P255" s="3" t="s">
        <v>1029</v>
      </c>
      <c r="Q255" s="3" t="s">
        <v>412</v>
      </c>
      <c r="R255" s="3">
        <v>58</v>
      </c>
    </row>
    <row r="256" spans="1:21" x14ac:dyDescent="0.2">
      <c r="A256" s="3" t="s">
        <v>254</v>
      </c>
      <c r="B256" s="4">
        <v>42787</v>
      </c>
      <c r="D256" s="3" t="s">
        <v>412</v>
      </c>
      <c r="E256" s="3" t="s">
        <v>412</v>
      </c>
      <c r="F256" s="3" t="s">
        <v>434</v>
      </c>
      <c r="G256" s="7">
        <v>1207.8900000000001</v>
      </c>
      <c r="H256" s="30">
        <v>20</v>
      </c>
      <c r="I256" s="3" t="s">
        <v>412</v>
      </c>
      <c r="J256" s="3" t="s">
        <v>433</v>
      </c>
      <c r="K256" s="20">
        <v>344</v>
      </c>
      <c r="L256" s="3">
        <v>344</v>
      </c>
      <c r="M256" s="3" t="s">
        <v>413</v>
      </c>
      <c r="N256" s="3" t="s">
        <v>412</v>
      </c>
      <c r="O256" s="3" t="s">
        <v>412</v>
      </c>
      <c r="Q256" s="3" t="s">
        <v>412</v>
      </c>
      <c r="R256" s="3">
        <v>37</v>
      </c>
      <c r="T256" s="3">
        <v>69</v>
      </c>
      <c r="U256" s="4">
        <v>42871</v>
      </c>
    </row>
    <row r="257" spans="1:21" x14ac:dyDescent="0.2">
      <c r="A257" s="3" t="s">
        <v>255</v>
      </c>
      <c r="B257" s="4">
        <v>42781</v>
      </c>
      <c r="C257" s="4" t="s">
        <v>420</v>
      </c>
      <c r="K257" s="20">
        <v>257</v>
      </c>
      <c r="L257" s="3">
        <v>315</v>
      </c>
      <c r="M257" s="3" t="s">
        <v>416</v>
      </c>
      <c r="Q257" s="3" t="s">
        <v>412</v>
      </c>
      <c r="R257" s="3">
        <v>21</v>
      </c>
    </row>
    <row r="258" spans="1:21" x14ac:dyDescent="0.2">
      <c r="A258" s="3" t="s">
        <v>256</v>
      </c>
      <c r="B258" s="4">
        <v>42795</v>
      </c>
      <c r="D258" s="3" t="s">
        <v>412</v>
      </c>
      <c r="E258" s="3" t="s">
        <v>412</v>
      </c>
      <c r="F258" s="3" t="s">
        <v>721</v>
      </c>
      <c r="G258" s="7">
        <v>1067.82</v>
      </c>
      <c r="H258" s="30">
        <v>20</v>
      </c>
      <c r="I258" s="3" t="s">
        <v>412</v>
      </c>
      <c r="J258" s="3" t="s">
        <v>722</v>
      </c>
      <c r="K258" s="20">
        <v>3219</v>
      </c>
      <c r="L258" s="3">
        <v>4803</v>
      </c>
      <c r="M258" s="3" t="s">
        <v>413</v>
      </c>
      <c r="N258" s="3" t="s">
        <v>412</v>
      </c>
      <c r="O258" s="3" t="s">
        <v>412</v>
      </c>
      <c r="P258" s="3" t="s">
        <v>723</v>
      </c>
      <c r="Q258" s="3" t="s">
        <v>412</v>
      </c>
      <c r="R258" s="3">
        <v>297</v>
      </c>
    </row>
    <row r="259" spans="1:21" x14ac:dyDescent="0.2">
      <c r="A259" s="3" t="s">
        <v>257</v>
      </c>
    </row>
    <row r="260" spans="1:21" x14ac:dyDescent="0.2">
      <c r="A260" s="3" t="s">
        <v>258</v>
      </c>
      <c r="B260" s="4">
        <v>42797</v>
      </c>
      <c r="D260" s="3" t="s">
        <v>412</v>
      </c>
      <c r="E260" s="3" t="s">
        <v>412</v>
      </c>
      <c r="F260" s="3" t="s">
        <v>901</v>
      </c>
      <c r="G260" s="7">
        <v>1067.82</v>
      </c>
      <c r="H260" s="30">
        <v>20</v>
      </c>
      <c r="I260" s="3" t="s">
        <v>412</v>
      </c>
      <c r="J260" s="3" t="s">
        <v>902</v>
      </c>
      <c r="K260" s="20">
        <v>2330</v>
      </c>
      <c r="L260" s="3">
        <v>2230</v>
      </c>
      <c r="M260" s="3" t="s">
        <v>416</v>
      </c>
      <c r="N260" s="3" t="s">
        <v>412</v>
      </c>
      <c r="O260" s="3" t="s">
        <v>412</v>
      </c>
      <c r="P260" s="3" t="s">
        <v>903</v>
      </c>
      <c r="Q260" s="3" t="s">
        <v>412</v>
      </c>
      <c r="R260" s="3">
        <v>350</v>
      </c>
      <c r="T260" s="3">
        <v>70</v>
      </c>
      <c r="U260" s="4">
        <v>42873</v>
      </c>
    </row>
    <row r="261" spans="1:21" x14ac:dyDescent="0.2">
      <c r="A261" s="3" t="s">
        <v>259</v>
      </c>
      <c r="B261" s="4">
        <v>42776</v>
      </c>
      <c r="D261" s="3" t="s">
        <v>412</v>
      </c>
      <c r="E261" s="3" t="s">
        <v>412</v>
      </c>
      <c r="G261" s="7">
        <v>1346.58</v>
      </c>
      <c r="H261" s="30">
        <v>20</v>
      </c>
      <c r="I261" s="3" t="s">
        <v>412</v>
      </c>
      <c r="K261" s="20">
        <v>119</v>
      </c>
      <c r="L261" s="3">
        <v>119</v>
      </c>
      <c r="M261" s="3" t="s">
        <v>416</v>
      </c>
      <c r="N261" s="3" t="s">
        <v>412</v>
      </c>
      <c r="O261" s="3" t="s">
        <v>412</v>
      </c>
      <c r="Q261" s="3" t="s">
        <v>412</v>
      </c>
      <c r="R261" s="3">
        <v>16</v>
      </c>
    </row>
    <row r="262" spans="1:21" x14ac:dyDescent="0.2">
      <c r="A262" s="3" t="s">
        <v>260</v>
      </c>
      <c r="B262" s="4">
        <v>42800</v>
      </c>
      <c r="D262" s="3" t="s">
        <v>412</v>
      </c>
      <c r="E262" s="3" t="s">
        <v>412</v>
      </c>
      <c r="F262" s="3" t="s">
        <v>978</v>
      </c>
      <c r="G262" s="7">
        <v>2983.91</v>
      </c>
      <c r="H262" s="30">
        <v>40</v>
      </c>
      <c r="I262" s="3" t="s">
        <v>429</v>
      </c>
      <c r="K262" s="20">
        <v>1965</v>
      </c>
      <c r="L262" s="3">
        <v>2011</v>
      </c>
      <c r="M262" s="3" t="s">
        <v>416</v>
      </c>
      <c r="N262" s="3" t="s">
        <v>412</v>
      </c>
      <c r="O262" s="3" t="s">
        <v>412</v>
      </c>
      <c r="P262" s="3" t="s">
        <v>979</v>
      </c>
      <c r="Q262" s="3" t="s">
        <v>412</v>
      </c>
      <c r="R262" s="3">
        <v>215</v>
      </c>
    </row>
    <row r="263" spans="1:21" x14ac:dyDescent="0.2">
      <c r="A263" s="3" t="s">
        <v>261</v>
      </c>
      <c r="B263" s="4">
        <v>42786</v>
      </c>
      <c r="D263" s="3" t="s">
        <v>412</v>
      </c>
      <c r="E263" s="3" t="s">
        <v>412</v>
      </c>
      <c r="G263" s="7">
        <v>1008.38</v>
      </c>
      <c r="H263" s="30">
        <v>20</v>
      </c>
      <c r="I263" s="3" t="s">
        <v>412</v>
      </c>
      <c r="K263" s="20">
        <v>91</v>
      </c>
      <c r="L263" s="3">
        <v>95</v>
      </c>
      <c r="M263" s="3" t="s">
        <v>416</v>
      </c>
      <c r="N263" s="3" t="s">
        <v>412</v>
      </c>
      <c r="O263" s="3" t="s">
        <v>412</v>
      </c>
      <c r="Q263" s="3" t="s">
        <v>412</v>
      </c>
      <c r="R263" s="3">
        <v>30</v>
      </c>
    </row>
    <row r="264" spans="1:21" x14ac:dyDescent="0.2">
      <c r="A264" s="3" t="s">
        <v>262</v>
      </c>
      <c r="B264" s="4">
        <v>42790</v>
      </c>
      <c r="D264" s="3" t="s">
        <v>412</v>
      </c>
      <c r="E264" s="3" t="s">
        <v>412</v>
      </c>
      <c r="F264" s="3" t="s">
        <v>830</v>
      </c>
      <c r="G264" s="7">
        <v>1150.74</v>
      </c>
      <c r="H264" s="30">
        <v>20</v>
      </c>
      <c r="I264" s="3" t="s">
        <v>412</v>
      </c>
      <c r="J264" s="3" t="s">
        <v>829</v>
      </c>
      <c r="K264" s="20">
        <v>145</v>
      </c>
      <c r="L264" s="3">
        <v>198</v>
      </c>
      <c r="M264" s="3" t="s">
        <v>416</v>
      </c>
      <c r="N264" s="3" t="s">
        <v>412</v>
      </c>
      <c r="O264" s="3" t="s">
        <v>412</v>
      </c>
      <c r="P264" s="3" t="s">
        <v>828</v>
      </c>
      <c r="Q264" s="3" t="s">
        <v>412</v>
      </c>
      <c r="R264" s="3">
        <v>12</v>
      </c>
      <c r="T264" s="3">
        <v>93</v>
      </c>
      <c r="U264" s="4">
        <v>42866</v>
      </c>
    </row>
    <row r="265" spans="1:21" x14ac:dyDescent="0.2">
      <c r="A265" s="3" t="s">
        <v>263</v>
      </c>
      <c r="B265" s="4">
        <v>42782</v>
      </c>
      <c r="D265" s="3" t="s">
        <v>412</v>
      </c>
      <c r="E265" s="3" t="s">
        <v>412</v>
      </c>
      <c r="G265" s="7">
        <v>2135.6</v>
      </c>
      <c r="H265" s="30">
        <v>40</v>
      </c>
      <c r="I265" s="3" t="s">
        <v>412</v>
      </c>
      <c r="K265" s="20">
        <v>322</v>
      </c>
      <c r="L265" s="3">
        <v>350</v>
      </c>
      <c r="M265" s="3" t="s">
        <v>416</v>
      </c>
      <c r="N265" s="3" t="s">
        <v>412</v>
      </c>
      <c r="O265" s="3" t="s">
        <v>412</v>
      </c>
      <c r="Q265" s="3" t="s">
        <v>412</v>
      </c>
      <c r="R265" s="3">
        <v>38</v>
      </c>
    </row>
    <row r="266" spans="1:21" x14ac:dyDescent="0.2">
      <c r="A266" s="3" t="s">
        <v>264</v>
      </c>
      <c r="T266" s="3">
        <v>106</v>
      </c>
      <c r="U266" s="4">
        <v>42866</v>
      </c>
    </row>
    <row r="267" spans="1:21" x14ac:dyDescent="0.2">
      <c r="A267" s="3" t="s">
        <v>265</v>
      </c>
      <c r="B267" s="4">
        <v>42783</v>
      </c>
      <c r="C267" s="3" t="s">
        <v>419</v>
      </c>
      <c r="D267" s="3" t="s">
        <v>412</v>
      </c>
      <c r="E267" s="3" t="s">
        <v>412</v>
      </c>
      <c r="I267" s="3" t="s">
        <v>412</v>
      </c>
      <c r="K267" s="20">
        <v>317</v>
      </c>
      <c r="L267" s="3">
        <v>317</v>
      </c>
      <c r="M267" s="3" t="s">
        <v>416</v>
      </c>
      <c r="N267" s="3" t="s">
        <v>412</v>
      </c>
      <c r="O267" s="3" t="s">
        <v>412</v>
      </c>
      <c r="Q267" s="3" t="s">
        <v>412</v>
      </c>
      <c r="R267" s="3">
        <v>26</v>
      </c>
    </row>
    <row r="268" spans="1:21" x14ac:dyDescent="0.2">
      <c r="A268" s="3" t="s">
        <v>266</v>
      </c>
      <c r="B268" s="4">
        <v>42783</v>
      </c>
      <c r="D268" s="3" t="s">
        <v>412</v>
      </c>
      <c r="E268" s="3" t="s">
        <v>412</v>
      </c>
      <c r="G268" s="7">
        <v>1067.82</v>
      </c>
      <c r="H268" s="30">
        <v>20</v>
      </c>
      <c r="I268" s="3" t="s">
        <v>412</v>
      </c>
      <c r="K268" s="20">
        <v>79</v>
      </c>
      <c r="L268" s="3">
        <v>79</v>
      </c>
      <c r="M268" s="3" t="s">
        <v>416</v>
      </c>
      <c r="N268" s="3" t="s">
        <v>412</v>
      </c>
      <c r="O268" s="3" t="s">
        <v>412</v>
      </c>
      <c r="Q268" s="3" t="s">
        <v>412</v>
      </c>
      <c r="R268" s="3">
        <v>12</v>
      </c>
    </row>
    <row r="269" spans="1:21" x14ac:dyDescent="0.2">
      <c r="A269" s="3" t="s">
        <v>267</v>
      </c>
      <c r="B269" s="4">
        <v>42814</v>
      </c>
      <c r="D269" s="3" t="s">
        <v>412</v>
      </c>
      <c r="E269" s="3" t="s">
        <v>412</v>
      </c>
      <c r="F269" s="3" t="s">
        <v>1034</v>
      </c>
      <c r="G269" s="7">
        <v>1334.78</v>
      </c>
      <c r="H269" s="30">
        <v>20</v>
      </c>
      <c r="I269" s="3" t="s">
        <v>412</v>
      </c>
      <c r="J269" s="3" t="s">
        <v>1035</v>
      </c>
      <c r="K269" s="20">
        <v>148</v>
      </c>
      <c r="L269" s="3">
        <v>336</v>
      </c>
      <c r="M269" s="3" t="s">
        <v>416</v>
      </c>
      <c r="N269" s="3" t="s">
        <v>412</v>
      </c>
      <c r="O269" s="3" t="s">
        <v>412</v>
      </c>
      <c r="P269" s="3" t="s">
        <v>1036</v>
      </c>
      <c r="Q269" s="3" t="s">
        <v>412</v>
      </c>
      <c r="R269" s="3">
        <v>47</v>
      </c>
    </row>
    <row r="270" spans="1:21" x14ac:dyDescent="0.2">
      <c r="A270" s="3" t="s">
        <v>268</v>
      </c>
      <c r="B270" s="4">
        <v>42790</v>
      </c>
      <c r="D270" s="3" t="s">
        <v>412</v>
      </c>
      <c r="E270" s="3" t="s">
        <v>412</v>
      </c>
      <c r="F270" s="3" t="s">
        <v>606</v>
      </c>
      <c r="G270" s="7">
        <v>2068.6799999999998</v>
      </c>
      <c r="H270" s="30">
        <v>40</v>
      </c>
      <c r="I270" s="3" t="s">
        <v>412</v>
      </c>
      <c r="J270" s="3" t="s">
        <v>607</v>
      </c>
      <c r="K270" s="20">
        <v>3016</v>
      </c>
      <c r="L270" s="3">
        <v>4028</v>
      </c>
      <c r="M270" s="3" t="s">
        <v>416</v>
      </c>
      <c r="N270" s="3" t="s">
        <v>412</v>
      </c>
      <c r="O270" s="3" t="s">
        <v>412</v>
      </c>
      <c r="P270" s="3" t="s">
        <v>608</v>
      </c>
      <c r="Q270" s="3" t="s">
        <v>412</v>
      </c>
      <c r="R270" s="3">
        <v>221</v>
      </c>
    </row>
    <row r="271" spans="1:21" x14ac:dyDescent="0.2">
      <c r="A271" s="3" t="s">
        <v>269</v>
      </c>
      <c r="T271" s="3">
        <v>120</v>
      </c>
    </row>
    <row r="272" spans="1:21" x14ac:dyDescent="0.2">
      <c r="A272" s="3" t="s">
        <v>270</v>
      </c>
    </row>
    <row r="273" spans="1:21" x14ac:dyDescent="0.2">
      <c r="A273" s="3" t="s">
        <v>271</v>
      </c>
      <c r="B273" s="4">
        <v>42796</v>
      </c>
      <c r="D273" s="3" t="s">
        <v>412</v>
      </c>
      <c r="E273" s="3" t="s">
        <v>412</v>
      </c>
      <c r="F273" s="3" t="s">
        <v>867</v>
      </c>
      <c r="G273" s="7">
        <v>1178.5</v>
      </c>
      <c r="H273" s="30">
        <v>20</v>
      </c>
      <c r="I273" s="3" t="s">
        <v>412</v>
      </c>
      <c r="J273" s="3" t="s">
        <v>868</v>
      </c>
      <c r="K273" s="20">
        <v>664</v>
      </c>
      <c r="M273" s="3" t="s">
        <v>416</v>
      </c>
      <c r="N273" s="3" t="s">
        <v>412</v>
      </c>
      <c r="O273" s="3" t="s">
        <v>412</v>
      </c>
      <c r="P273" s="3" t="s">
        <v>869</v>
      </c>
      <c r="Q273" s="3" t="s">
        <v>412</v>
      </c>
      <c r="R273" s="3">
        <v>160</v>
      </c>
      <c r="T273" s="3">
        <v>71</v>
      </c>
      <c r="U273" s="4">
        <v>42867</v>
      </c>
    </row>
    <row r="274" spans="1:21" x14ac:dyDescent="0.2">
      <c r="A274" s="3" t="s">
        <v>272</v>
      </c>
      <c r="B274" s="4">
        <v>42795</v>
      </c>
      <c r="D274" s="3" t="s">
        <v>412</v>
      </c>
      <c r="E274" s="3" t="s">
        <v>412</v>
      </c>
      <c r="F274" s="3" t="s">
        <v>717</v>
      </c>
      <c r="G274" s="7">
        <v>2298.8000000000002</v>
      </c>
      <c r="H274" s="30">
        <v>40</v>
      </c>
      <c r="I274" s="3" t="s">
        <v>412</v>
      </c>
      <c r="J274" s="3" t="s">
        <v>718</v>
      </c>
      <c r="K274" s="20">
        <v>348</v>
      </c>
      <c r="L274" s="3">
        <v>749</v>
      </c>
      <c r="M274" s="3" t="s">
        <v>416</v>
      </c>
      <c r="N274" s="3" t="s">
        <v>412</v>
      </c>
      <c r="O274" s="3" t="s">
        <v>412</v>
      </c>
      <c r="P274" s="3" t="s">
        <v>719</v>
      </c>
      <c r="Q274" s="3" t="s">
        <v>412</v>
      </c>
      <c r="R274" s="3">
        <v>78</v>
      </c>
    </row>
    <row r="275" spans="1:21" x14ac:dyDescent="0.2">
      <c r="A275" s="3" t="s">
        <v>273</v>
      </c>
      <c r="B275" s="4">
        <v>42796</v>
      </c>
      <c r="C275" s="3" t="s">
        <v>709</v>
      </c>
      <c r="D275" s="3" t="s">
        <v>412</v>
      </c>
      <c r="E275" s="3" t="s">
        <v>412</v>
      </c>
      <c r="F275" s="3" t="s">
        <v>708</v>
      </c>
      <c r="G275" s="11"/>
      <c r="I275" s="3" t="s">
        <v>412</v>
      </c>
      <c r="J275" s="3" t="s">
        <v>711</v>
      </c>
      <c r="K275" s="20">
        <v>1249</v>
      </c>
      <c r="L275" s="3">
        <v>1300</v>
      </c>
      <c r="M275" s="3" t="s">
        <v>416</v>
      </c>
      <c r="N275" s="3" t="s">
        <v>412</v>
      </c>
      <c r="O275" s="3" t="s">
        <v>412</v>
      </c>
      <c r="P275" s="3" t="s">
        <v>710</v>
      </c>
      <c r="Q275" s="3" t="s">
        <v>412</v>
      </c>
      <c r="R275" s="3">
        <v>510</v>
      </c>
    </row>
    <row r="276" spans="1:21" x14ac:dyDescent="0.2">
      <c r="A276" s="3" t="s">
        <v>274</v>
      </c>
      <c r="B276" s="3"/>
    </row>
    <row r="277" spans="1:21" x14ac:dyDescent="0.2">
      <c r="A277" s="3" t="s">
        <v>275</v>
      </c>
      <c r="B277" s="4">
        <v>42796</v>
      </c>
      <c r="C277" s="3" t="s">
        <v>422</v>
      </c>
      <c r="D277" s="3" t="s">
        <v>412</v>
      </c>
      <c r="E277" s="3" t="s">
        <v>412</v>
      </c>
      <c r="F277" s="3" t="s">
        <v>662</v>
      </c>
      <c r="I277" s="3" t="s">
        <v>412</v>
      </c>
      <c r="J277" s="3" t="s">
        <v>663</v>
      </c>
      <c r="K277" s="20">
        <v>78</v>
      </c>
      <c r="L277" s="3">
        <v>78</v>
      </c>
      <c r="M277" s="3" t="s">
        <v>416</v>
      </c>
      <c r="N277" s="3" t="s">
        <v>412</v>
      </c>
      <c r="O277" s="3" t="s">
        <v>412</v>
      </c>
      <c r="P277" s="3" t="s">
        <v>664</v>
      </c>
      <c r="Q277" s="3" t="s">
        <v>412</v>
      </c>
      <c r="R277" s="3">
        <v>17</v>
      </c>
    </row>
    <row r="278" spans="1:21" x14ac:dyDescent="0.2">
      <c r="A278" s="3" t="s">
        <v>276</v>
      </c>
      <c r="B278" s="4">
        <v>42818</v>
      </c>
      <c r="D278" s="3" t="s">
        <v>412</v>
      </c>
      <c r="E278" s="3" t="s">
        <v>412</v>
      </c>
      <c r="F278" s="3" t="s">
        <v>529</v>
      </c>
      <c r="G278" s="7">
        <v>848.53</v>
      </c>
      <c r="H278" s="30">
        <v>20</v>
      </c>
      <c r="I278" s="3" t="s">
        <v>429</v>
      </c>
      <c r="J278" s="3" t="s">
        <v>1108</v>
      </c>
      <c r="K278" s="20">
        <v>55</v>
      </c>
      <c r="L278" s="3">
        <v>92</v>
      </c>
      <c r="M278" s="3" t="s">
        <v>416</v>
      </c>
      <c r="N278" s="3" t="s">
        <v>412</v>
      </c>
      <c r="O278" s="3" t="s">
        <v>412</v>
      </c>
      <c r="P278" s="3" t="s">
        <v>1048</v>
      </c>
      <c r="Q278" s="3" t="s">
        <v>412</v>
      </c>
      <c r="R278" s="3">
        <v>44</v>
      </c>
    </row>
    <row r="279" spans="1:21" x14ac:dyDescent="0.2">
      <c r="A279" s="3" t="s">
        <v>277</v>
      </c>
      <c r="B279" s="3"/>
    </row>
    <row r="280" spans="1:21" x14ac:dyDescent="0.2">
      <c r="A280" s="3" t="s">
        <v>278</v>
      </c>
      <c r="B280" s="4">
        <v>42787</v>
      </c>
      <c r="D280" s="3" t="s">
        <v>412</v>
      </c>
      <c r="E280" s="3" t="s">
        <v>412</v>
      </c>
      <c r="F280" s="3" t="s">
        <v>859</v>
      </c>
      <c r="G280" s="7">
        <v>1166.81</v>
      </c>
      <c r="H280" s="30">
        <v>20</v>
      </c>
      <c r="I280" s="3" t="s">
        <v>412</v>
      </c>
      <c r="J280" s="3" t="s">
        <v>861</v>
      </c>
      <c r="K280" s="20">
        <v>7357</v>
      </c>
      <c r="L280" s="3">
        <v>10102</v>
      </c>
      <c r="M280" s="3" t="s">
        <v>416</v>
      </c>
      <c r="N280" s="3" t="s">
        <v>412</v>
      </c>
      <c r="O280" s="3" t="s">
        <v>412</v>
      </c>
      <c r="P280" s="3" t="s">
        <v>860</v>
      </c>
      <c r="Q280" s="3" t="s">
        <v>412</v>
      </c>
      <c r="R280" s="3">
        <v>233</v>
      </c>
    </row>
    <row r="281" spans="1:21" x14ac:dyDescent="0.2">
      <c r="A281" s="3" t="s">
        <v>279</v>
      </c>
      <c r="B281" s="3"/>
    </row>
    <row r="282" spans="1:21" x14ac:dyDescent="0.2">
      <c r="A282" s="3" t="s">
        <v>280</v>
      </c>
      <c r="B282" s="4">
        <v>42790</v>
      </c>
      <c r="D282" s="3" t="s">
        <v>412</v>
      </c>
      <c r="E282" s="3" t="s">
        <v>412</v>
      </c>
      <c r="F282" s="3" t="s">
        <v>839</v>
      </c>
      <c r="G282" s="7">
        <v>1149.4000000000001</v>
      </c>
      <c r="H282" s="30">
        <v>20</v>
      </c>
      <c r="I282" s="3" t="s">
        <v>412</v>
      </c>
      <c r="J282" s="3" t="s">
        <v>840</v>
      </c>
      <c r="N282" s="3" t="s">
        <v>412</v>
      </c>
      <c r="O282" s="3" t="s">
        <v>412</v>
      </c>
      <c r="P282" s="3" t="s">
        <v>838</v>
      </c>
    </row>
    <row r="283" spans="1:21" x14ac:dyDescent="0.2">
      <c r="A283" s="3" t="s">
        <v>281</v>
      </c>
      <c r="B283" s="4">
        <v>42790</v>
      </c>
      <c r="D283" s="3" t="s">
        <v>412</v>
      </c>
      <c r="E283" s="3" t="s">
        <v>412</v>
      </c>
      <c r="F283" s="3" t="s">
        <v>631</v>
      </c>
      <c r="G283" s="7">
        <v>1149.45</v>
      </c>
      <c r="H283" s="30">
        <v>20</v>
      </c>
      <c r="I283" s="3" t="s">
        <v>429</v>
      </c>
      <c r="K283" s="20">
        <v>120</v>
      </c>
      <c r="L283" s="3">
        <v>140</v>
      </c>
      <c r="M283" s="3" t="s">
        <v>416</v>
      </c>
      <c r="N283" s="3" t="s">
        <v>412</v>
      </c>
      <c r="O283" s="3" t="s">
        <v>412</v>
      </c>
      <c r="P283" s="3" t="s">
        <v>632</v>
      </c>
      <c r="Q283" s="3" t="s">
        <v>412</v>
      </c>
      <c r="R283" s="3">
        <v>20</v>
      </c>
      <c r="T283" s="3">
        <v>72</v>
      </c>
      <c r="U283" s="4">
        <v>42870</v>
      </c>
    </row>
    <row r="284" spans="1:21" x14ac:dyDescent="0.2">
      <c r="A284" s="3" t="s">
        <v>282</v>
      </c>
      <c r="B284" s="4">
        <v>42790</v>
      </c>
      <c r="D284" s="3" t="s">
        <v>412</v>
      </c>
      <c r="E284" s="3" t="s">
        <v>412</v>
      </c>
      <c r="F284" s="3" t="s">
        <v>587</v>
      </c>
      <c r="G284" s="7">
        <v>1277.05</v>
      </c>
      <c r="H284" s="30">
        <v>20</v>
      </c>
      <c r="I284" s="3" t="s">
        <v>412</v>
      </c>
      <c r="J284" s="3" t="s">
        <v>588</v>
      </c>
      <c r="K284" s="20">
        <v>72</v>
      </c>
      <c r="L284" s="3">
        <v>35</v>
      </c>
      <c r="M284" s="3" t="s">
        <v>413</v>
      </c>
      <c r="N284" s="3" t="s">
        <v>412</v>
      </c>
      <c r="O284" s="3" t="s">
        <v>412</v>
      </c>
      <c r="P284" s="3" t="s">
        <v>589</v>
      </c>
      <c r="Q284" s="3" t="s">
        <v>412</v>
      </c>
      <c r="R284" s="3">
        <v>5</v>
      </c>
    </row>
    <row r="285" spans="1:21" x14ac:dyDescent="0.2">
      <c r="A285" s="3" t="s">
        <v>283</v>
      </c>
      <c r="B285" s="4">
        <v>42814</v>
      </c>
      <c r="C285" s="3" t="s">
        <v>602</v>
      </c>
      <c r="D285" s="3" t="s">
        <v>412</v>
      </c>
      <c r="F285" s="3" t="s">
        <v>1037</v>
      </c>
      <c r="G285" s="7">
        <v>1149.4000000000001</v>
      </c>
      <c r="H285" s="30">
        <v>20</v>
      </c>
      <c r="I285" s="3" t="s">
        <v>429</v>
      </c>
      <c r="J285" s="3" t="s">
        <v>1038</v>
      </c>
      <c r="K285" s="20">
        <v>83</v>
      </c>
      <c r="L285" s="3">
        <v>59</v>
      </c>
      <c r="M285" s="3" t="s">
        <v>416</v>
      </c>
      <c r="N285" s="3" t="s">
        <v>412</v>
      </c>
      <c r="P285" s="3" t="s">
        <v>1039</v>
      </c>
    </row>
    <row r="286" spans="1:21" x14ac:dyDescent="0.2">
      <c r="A286" s="3" t="s">
        <v>284</v>
      </c>
      <c r="B286" s="4">
        <v>42790</v>
      </c>
      <c r="D286" s="3" t="s">
        <v>412</v>
      </c>
      <c r="E286" s="3" t="s">
        <v>412</v>
      </c>
      <c r="F286" s="3" t="s">
        <v>778</v>
      </c>
      <c r="G286" s="7">
        <v>1067.82</v>
      </c>
      <c r="H286" s="30">
        <v>20</v>
      </c>
      <c r="I286" s="3" t="s">
        <v>429</v>
      </c>
      <c r="K286" s="20">
        <v>105</v>
      </c>
      <c r="N286" s="3" t="s">
        <v>412</v>
      </c>
      <c r="O286" s="3" t="s">
        <v>412</v>
      </c>
      <c r="P286" s="3" t="s">
        <v>779</v>
      </c>
      <c r="Q286" s="3" t="s">
        <v>412</v>
      </c>
      <c r="R286" s="3">
        <v>20</v>
      </c>
    </row>
    <row r="287" spans="1:21" x14ac:dyDescent="0.2">
      <c r="A287" s="3" t="s">
        <v>285</v>
      </c>
      <c r="B287" s="3"/>
    </row>
    <row r="288" spans="1:21" x14ac:dyDescent="0.2">
      <c r="A288" s="3" t="s">
        <v>286</v>
      </c>
      <c r="B288" s="4">
        <v>42788</v>
      </c>
      <c r="C288" s="3" t="s">
        <v>422</v>
      </c>
      <c r="D288" s="3" t="s">
        <v>412</v>
      </c>
      <c r="E288" s="3" t="s">
        <v>412</v>
      </c>
      <c r="F288" s="3" t="s">
        <v>799</v>
      </c>
      <c r="I288" s="3" t="s">
        <v>412</v>
      </c>
      <c r="J288" s="3" t="s">
        <v>800</v>
      </c>
      <c r="K288" s="20">
        <v>83</v>
      </c>
      <c r="L288" s="3">
        <v>118</v>
      </c>
      <c r="M288" s="3" t="s">
        <v>416</v>
      </c>
      <c r="N288" s="3" t="s">
        <v>412</v>
      </c>
      <c r="O288" s="3" t="s">
        <v>412</v>
      </c>
      <c r="P288" s="3" t="s">
        <v>801</v>
      </c>
      <c r="Q288" s="3" t="s">
        <v>412</v>
      </c>
      <c r="R288" s="3">
        <v>19</v>
      </c>
    </row>
    <row r="289" spans="1:21" x14ac:dyDescent="0.2">
      <c r="A289" s="3" t="s">
        <v>287</v>
      </c>
      <c r="B289" s="3"/>
    </row>
    <row r="290" spans="1:21" x14ac:dyDescent="0.2">
      <c r="A290" s="3" t="s">
        <v>288</v>
      </c>
      <c r="B290" s="4">
        <v>42788</v>
      </c>
      <c r="C290" s="3" t="s">
        <v>482</v>
      </c>
      <c r="D290" s="3" t="s">
        <v>412</v>
      </c>
      <c r="E290" s="3" t="s">
        <v>412</v>
      </c>
      <c r="F290" s="3" t="s">
        <v>525</v>
      </c>
      <c r="I290" s="3" t="s">
        <v>412</v>
      </c>
      <c r="J290" s="3" t="s">
        <v>526</v>
      </c>
      <c r="K290" s="20">
        <v>178</v>
      </c>
      <c r="L290" s="3">
        <v>200</v>
      </c>
      <c r="M290" s="3" t="s">
        <v>416</v>
      </c>
      <c r="N290" s="3" t="s">
        <v>412</v>
      </c>
      <c r="O290" s="3" t="s">
        <v>412</v>
      </c>
      <c r="P290" s="3" t="s">
        <v>527</v>
      </c>
      <c r="Q290" s="3" t="s">
        <v>412</v>
      </c>
      <c r="R290" s="3">
        <v>16</v>
      </c>
    </row>
    <row r="291" spans="1:21" x14ac:dyDescent="0.2">
      <c r="A291" s="3" t="s">
        <v>289</v>
      </c>
      <c r="B291" s="4">
        <v>42786</v>
      </c>
      <c r="D291" s="3" t="s">
        <v>412</v>
      </c>
      <c r="E291" s="3" t="s">
        <v>412</v>
      </c>
      <c r="F291" s="8" t="s">
        <v>425</v>
      </c>
      <c r="G291" s="7">
        <v>1072.1300000000001</v>
      </c>
      <c r="H291" s="30">
        <v>20</v>
      </c>
      <c r="I291" s="3" t="s">
        <v>412</v>
      </c>
      <c r="J291" s="3">
        <v>1920</v>
      </c>
      <c r="K291" s="20">
        <v>770</v>
      </c>
      <c r="L291" s="3">
        <v>1274</v>
      </c>
      <c r="M291" s="3" t="s">
        <v>416</v>
      </c>
      <c r="N291" s="3" t="s">
        <v>412</v>
      </c>
      <c r="O291" s="3" t="s">
        <v>412</v>
      </c>
      <c r="Q291" s="3" t="s">
        <v>412</v>
      </c>
      <c r="R291" s="3">
        <v>80</v>
      </c>
    </row>
    <row r="292" spans="1:21" x14ac:dyDescent="0.2">
      <c r="A292" s="3" t="s">
        <v>290</v>
      </c>
      <c r="B292" s="4">
        <v>42808</v>
      </c>
      <c r="D292" s="3" t="s">
        <v>412</v>
      </c>
      <c r="E292" s="3" t="s">
        <v>412</v>
      </c>
      <c r="F292" s="3" t="s">
        <v>1012</v>
      </c>
      <c r="G292" s="7">
        <v>2305.41</v>
      </c>
      <c r="H292" s="30">
        <v>40</v>
      </c>
      <c r="I292" s="3" t="s">
        <v>429</v>
      </c>
      <c r="K292" s="20">
        <v>97</v>
      </c>
      <c r="L292" s="3">
        <v>101</v>
      </c>
      <c r="M292" s="3" t="s">
        <v>413</v>
      </c>
      <c r="N292" s="3" t="s">
        <v>412</v>
      </c>
      <c r="O292" s="3" t="s">
        <v>412</v>
      </c>
      <c r="P292" s="3" t="s">
        <v>1013</v>
      </c>
      <c r="Q292" s="3" t="s">
        <v>412</v>
      </c>
      <c r="R292" s="3">
        <v>13</v>
      </c>
    </row>
    <row r="293" spans="1:21" x14ac:dyDescent="0.2">
      <c r="A293" s="3" t="s">
        <v>291</v>
      </c>
      <c r="B293" s="3"/>
    </row>
    <row r="294" spans="1:21" x14ac:dyDescent="0.2">
      <c r="A294" s="3" t="s">
        <v>292</v>
      </c>
      <c r="B294" s="4">
        <v>42857</v>
      </c>
      <c r="D294" s="3" t="s">
        <v>412</v>
      </c>
      <c r="E294" s="3" t="s">
        <v>412</v>
      </c>
      <c r="F294" s="12" t="s">
        <v>792</v>
      </c>
      <c r="G294" s="7">
        <v>1470.93</v>
      </c>
      <c r="H294" s="30">
        <v>20</v>
      </c>
      <c r="I294" s="3" t="s">
        <v>412</v>
      </c>
      <c r="J294" s="13" t="s">
        <v>792</v>
      </c>
      <c r="K294" s="20">
        <v>602</v>
      </c>
      <c r="L294" s="3">
        <v>597</v>
      </c>
      <c r="M294" s="3" t="s">
        <v>416</v>
      </c>
      <c r="N294" s="3" t="s">
        <v>412</v>
      </c>
      <c r="O294" s="3" t="s">
        <v>412</v>
      </c>
      <c r="P294" s="3" t="s">
        <v>793</v>
      </c>
      <c r="Q294" s="3" t="s">
        <v>412</v>
      </c>
      <c r="R294" s="3">
        <v>199</v>
      </c>
      <c r="T294" s="3">
        <v>94</v>
      </c>
      <c r="U294" s="4">
        <v>42867</v>
      </c>
    </row>
    <row r="295" spans="1:21" x14ac:dyDescent="0.2">
      <c r="A295" s="3" t="s">
        <v>293</v>
      </c>
      <c r="B295" s="4">
        <v>42786</v>
      </c>
      <c r="D295" s="3" t="s">
        <v>412</v>
      </c>
      <c r="E295" s="3" t="s">
        <v>429</v>
      </c>
      <c r="G295" s="7">
        <v>1329.74</v>
      </c>
      <c r="H295" s="30">
        <v>20</v>
      </c>
      <c r="I295" s="3" t="s">
        <v>429</v>
      </c>
      <c r="K295" s="20">
        <v>68</v>
      </c>
      <c r="L295" s="3">
        <v>76</v>
      </c>
      <c r="M295" s="3" t="s">
        <v>413</v>
      </c>
      <c r="N295" s="3" t="s">
        <v>412</v>
      </c>
      <c r="O295" s="3" t="s">
        <v>412</v>
      </c>
      <c r="P295" s="3" t="s">
        <v>877</v>
      </c>
      <c r="Q295" s="3" t="s">
        <v>412</v>
      </c>
      <c r="R295" s="3">
        <v>3</v>
      </c>
    </row>
    <row r="296" spans="1:21" x14ac:dyDescent="0.2">
      <c r="A296" s="3" t="s">
        <v>294</v>
      </c>
      <c r="B296" s="4">
        <v>42790</v>
      </c>
      <c r="C296" s="3" t="s">
        <v>482</v>
      </c>
      <c r="D296" s="3" t="s">
        <v>412</v>
      </c>
      <c r="E296" s="3" t="s">
        <v>412</v>
      </c>
      <c r="F296" s="3" t="s">
        <v>883</v>
      </c>
      <c r="I296" s="3" t="s">
        <v>412</v>
      </c>
      <c r="J296" s="3" t="s">
        <v>884</v>
      </c>
      <c r="K296" s="20">
        <v>770</v>
      </c>
      <c r="L296" s="3">
        <v>482</v>
      </c>
      <c r="M296" s="3" t="s">
        <v>416</v>
      </c>
      <c r="N296" s="3" t="s">
        <v>412</v>
      </c>
      <c r="O296" s="3" t="s">
        <v>412</v>
      </c>
      <c r="P296" s="3" t="s">
        <v>885</v>
      </c>
      <c r="Q296" s="3" t="s">
        <v>412</v>
      </c>
      <c r="R296" s="3">
        <v>124</v>
      </c>
    </row>
    <row r="297" spans="1:21" x14ac:dyDescent="0.2">
      <c r="A297" s="3" t="s">
        <v>295</v>
      </c>
      <c r="B297" s="3"/>
    </row>
    <row r="298" spans="1:21" x14ac:dyDescent="0.2">
      <c r="A298" s="3" t="s">
        <v>296</v>
      </c>
      <c r="B298" s="4">
        <v>42781</v>
      </c>
      <c r="D298" s="3" t="s">
        <v>412</v>
      </c>
      <c r="E298" s="3" t="s">
        <v>412</v>
      </c>
      <c r="F298" s="3" t="s">
        <v>858</v>
      </c>
      <c r="G298" s="7">
        <v>2298.86</v>
      </c>
      <c r="H298" s="30">
        <v>40</v>
      </c>
      <c r="I298" s="3" t="s">
        <v>429</v>
      </c>
      <c r="K298" s="20">
        <v>123</v>
      </c>
      <c r="L298" s="3">
        <v>143</v>
      </c>
      <c r="M298" s="3" t="s">
        <v>413</v>
      </c>
      <c r="N298" s="3" t="s">
        <v>412</v>
      </c>
      <c r="O298" s="3" t="s">
        <v>412</v>
      </c>
      <c r="P298" s="3" t="s">
        <v>857</v>
      </c>
      <c r="Q298" s="3" t="s">
        <v>412</v>
      </c>
      <c r="R298" s="3">
        <v>44</v>
      </c>
    </row>
    <row r="299" spans="1:21" x14ac:dyDescent="0.2">
      <c r="A299" s="3" t="s">
        <v>297</v>
      </c>
      <c r="B299" s="4">
        <v>42796</v>
      </c>
      <c r="D299" s="3" t="s">
        <v>412</v>
      </c>
      <c r="E299" s="3" t="s">
        <v>412</v>
      </c>
      <c r="F299" s="3" t="s">
        <v>673</v>
      </c>
      <c r="G299" s="7">
        <v>1194.04</v>
      </c>
      <c r="H299" s="30">
        <v>20</v>
      </c>
      <c r="I299" s="3" t="s">
        <v>429</v>
      </c>
      <c r="K299" s="20">
        <v>444</v>
      </c>
      <c r="L299" s="3">
        <v>464</v>
      </c>
      <c r="M299" s="3" t="s">
        <v>416</v>
      </c>
      <c r="N299" s="3" t="s">
        <v>412</v>
      </c>
      <c r="P299" s="3" t="s">
        <v>674</v>
      </c>
      <c r="Q299" s="3" t="s">
        <v>412</v>
      </c>
      <c r="R299" s="3">
        <v>19</v>
      </c>
    </row>
    <row r="300" spans="1:21" x14ac:dyDescent="0.2">
      <c r="A300" s="3" t="s">
        <v>298</v>
      </c>
      <c r="B300" s="4">
        <v>42788</v>
      </c>
      <c r="D300" s="3" t="s">
        <v>412</v>
      </c>
      <c r="E300" s="3" t="s">
        <v>412</v>
      </c>
      <c r="F300" s="3" t="s">
        <v>450</v>
      </c>
      <c r="G300" s="7">
        <v>1149.4000000000001</v>
      </c>
      <c r="H300" s="30">
        <v>20</v>
      </c>
      <c r="I300" s="3" t="s">
        <v>412</v>
      </c>
      <c r="J300" s="3" t="s">
        <v>451</v>
      </c>
      <c r="K300" s="20">
        <v>100</v>
      </c>
      <c r="L300" s="3">
        <v>100</v>
      </c>
      <c r="M300" s="3" t="s">
        <v>416</v>
      </c>
      <c r="N300" s="3" t="s">
        <v>412</v>
      </c>
      <c r="O300" s="3" t="s">
        <v>412</v>
      </c>
      <c r="P300" s="3" t="s">
        <v>452</v>
      </c>
      <c r="Q300" s="3" t="s">
        <v>412</v>
      </c>
      <c r="R300" s="3">
        <v>1</v>
      </c>
    </row>
    <row r="301" spans="1:21" x14ac:dyDescent="0.2">
      <c r="A301" s="3" t="s">
        <v>299</v>
      </c>
      <c r="B301" s="4">
        <v>42795</v>
      </c>
      <c r="D301" s="3" t="s">
        <v>412</v>
      </c>
      <c r="E301" s="3" t="s">
        <v>412</v>
      </c>
      <c r="F301" s="3" t="s">
        <v>812</v>
      </c>
      <c r="G301" s="7">
        <v>1149.6500000000001</v>
      </c>
      <c r="H301" s="30">
        <v>20</v>
      </c>
      <c r="I301" s="3" t="s">
        <v>412</v>
      </c>
      <c r="J301" s="3" t="s">
        <v>814</v>
      </c>
      <c r="K301" s="20">
        <v>54</v>
      </c>
      <c r="L301" s="3">
        <v>29</v>
      </c>
      <c r="M301" s="3" t="s">
        <v>416</v>
      </c>
      <c r="N301" s="3" t="s">
        <v>412</v>
      </c>
      <c r="O301" s="3" t="s">
        <v>412</v>
      </c>
      <c r="P301" s="3" t="s">
        <v>813</v>
      </c>
      <c r="Q301" s="3" t="s">
        <v>412</v>
      </c>
      <c r="R301" s="3">
        <v>4</v>
      </c>
    </row>
    <row r="302" spans="1:21" x14ac:dyDescent="0.2">
      <c r="A302" s="3" t="s">
        <v>1092</v>
      </c>
      <c r="B302" s="4">
        <v>42800</v>
      </c>
      <c r="D302" s="3" t="s">
        <v>412</v>
      </c>
      <c r="E302" s="3" t="s">
        <v>412</v>
      </c>
      <c r="F302" s="3" t="s">
        <v>929</v>
      </c>
      <c r="G302" s="7">
        <v>1170.82</v>
      </c>
      <c r="H302" s="30">
        <v>20</v>
      </c>
      <c r="I302" s="3" t="s">
        <v>412</v>
      </c>
      <c r="J302" s="3" t="s">
        <v>526</v>
      </c>
      <c r="K302" s="20">
        <v>30</v>
      </c>
      <c r="L302" s="3">
        <v>58</v>
      </c>
      <c r="M302" s="3" t="s">
        <v>413</v>
      </c>
      <c r="N302" s="3" t="s">
        <v>412</v>
      </c>
      <c r="O302" s="3" t="s">
        <v>412</v>
      </c>
      <c r="P302" s="3" t="s">
        <v>928</v>
      </c>
      <c r="Q302" s="3" t="s">
        <v>412</v>
      </c>
      <c r="R302" s="3">
        <v>4</v>
      </c>
    </row>
    <row r="303" spans="1:21" x14ac:dyDescent="0.2">
      <c r="A303" s="3" t="s">
        <v>300</v>
      </c>
      <c r="B303" s="4">
        <v>42787</v>
      </c>
      <c r="C303" s="3" t="s">
        <v>506</v>
      </c>
      <c r="K303" s="20">
        <v>215</v>
      </c>
      <c r="L303" s="3">
        <v>215</v>
      </c>
      <c r="M303" s="3" t="s">
        <v>416</v>
      </c>
      <c r="Q303" s="3" t="s">
        <v>412</v>
      </c>
      <c r="R303" s="3">
        <v>12</v>
      </c>
    </row>
    <row r="304" spans="1:21" x14ac:dyDescent="0.2">
      <c r="A304" s="3" t="s">
        <v>301</v>
      </c>
      <c r="B304" s="4">
        <v>42796</v>
      </c>
      <c r="C304" s="3" t="s">
        <v>892</v>
      </c>
      <c r="D304" s="3" t="s">
        <v>412</v>
      </c>
      <c r="E304" s="3" t="s">
        <v>412</v>
      </c>
      <c r="F304" s="3" t="s">
        <v>891</v>
      </c>
      <c r="I304" s="3" t="s">
        <v>429</v>
      </c>
      <c r="K304" s="20">
        <v>114</v>
      </c>
      <c r="L304" s="3">
        <v>298</v>
      </c>
      <c r="M304" s="3" t="s">
        <v>416</v>
      </c>
      <c r="N304" s="3" t="s">
        <v>412</v>
      </c>
      <c r="O304" s="3" t="s">
        <v>412</v>
      </c>
      <c r="Q304" s="3" t="s">
        <v>412</v>
      </c>
      <c r="R304" s="3">
        <v>113</v>
      </c>
    </row>
    <row r="305" spans="1:21" x14ac:dyDescent="0.2">
      <c r="A305" s="3" t="s">
        <v>302</v>
      </c>
      <c r="B305" s="4">
        <v>42790</v>
      </c>
      <c r="D305" s="3" t="s">
        <v>412</v>
      </c>
      <c r="E305" s="3" t="s">
        <v>412</v>
      </c>
      <c r="F305" s="3" t="s">
        <v>641</v>
      </c>
      <c r="G305" s="7">
        <v>1149.6500000000001</v>
      </c>
      <c r="H305" s="30">
        <v>20</v>
      </c>
      <c r="I305" s="3" t="s">
        <v>412</v>
      </c>
      <c r="J305" s="3" t="s">
        <v>642</v>
      </c>
      <c r="K305" s="20">
        <v>68</v>
      </c>
      <c r="L305" s="3">
        <v>148</v>
      </c>
      <c r="M305" s="3" t="s">
        <v>416</v>
      </c>
      <c r="N305" s="3" t="s">
        <v>412</v>
      </c>
      <c r="O305" s="3" t="s">
        <v>412</v>
      </c>
      <c r="P305" s="3" t="s">
        <v>643</v>
      </c>
      <c r="Q305" s="3" t="s">
        <v>412</v>
      </c>
      <c r="R305" s="3">
        <v>43</v>
      </c>
    </row>
    <row r="306" spans="1:21" x14ac:dyDescent="0.2">
      <c r="A306" s="3" t="s">
        <v>303</v>
      </c>
      <c r="B306" s="4">
        <v>42780</v>
      </c>
      <c r="C306" s="3" t="s">
        <v>110</v>
      </c>
    </row>
    <row r="307" spans="1:21" x14ac:dyDescent="0.2">
      <c r="A307" s="3" t="s">
        <v>304</v>
      </c>
      <c r="B307" s="4">
        <v>42796</v>
      </c>
      <c r="C307" s="3" t="s">
        <v>418</v>
      </c>
    </row>
    <row r="308" spans="1:21" x14ac:dyDescent="0.2">
      <c r="A308" s="3" t="s">
        <v>305</v>
      </c>
      <c r="B308" s="4">
        <v>42790</v>
      </c>
      <c r="D308" s="3" t="s">
        <v>412</v>
      </c>
      <c r="E308" s="3" t="s">
        <v>412</v>
      </c>
      <c r="F308" s="3" t="s">
        <v>635</v>
      </c>
      <c r="G308" s="7">
        <v>1179.1600000000001</v>
      </c>
      <c r="H308" s="30">
        <v>20</v>
      </c>
      <c r="I308" s="3" t="s">
        <v>412</v>
      </c>
      <c r="J308" s="3" t="s">
        <v>633</v>
      </c>
      <c r="K308" s="20">
        <v>145</v>
      </c>
      <c r="L308" s="3">
        <v>271</v>
      </c>
      <c r="M308" s="3" t="s">
        <v>416</v>
      </c>
      <c r="N308" s="3" t="s">
        <v>412</v>
      </c>
      <c r="O308" s="3" t="s">
        <v>412</v>
      </c>
      <c r="P308" s="3" t="s">
        <v>634</v>
      </c>
      <c r="Q308" s="3" t="s">
        <v>412</v>
      </c>
      <c r="R308" s="3">
        <v>11</v>
      </c>
    </row>
    <row r="309" spans="1:21" x14ac:dyDescent="0.2">
      <c r="A309" s="3" t="s">
        <v>306</v>
      </c>
      <c r="B309" s="3"/>
    </row>
    <row r="310" spans="1:21" x14ac:dyDescent="0.2">
      <c r="A310" s="3" t="s">
        <v>307</v>
      </c>
      <c r="B310" s="4">
        <v>42789</v>
      </c>
      <c r="D310" s="3" t="s">
        <v>412</v>
      </c>
      <c r="E310" s="3" t="s">
        <v>412</v>
      </c>
      <c r="F310" s="3" t="s">
        <v>559</v>
      </c>
      <c r="G310" s="7">
        <v>1245.5</v>
      </c>
      <c r="H310" s="30">
        <v>20</v>
      </c>
      <c r="I310" s="3" t="s">
        <v>412</v>
      </c>
      <c r="J310" s="3" t="s">
        <v>557</v>
      </c>
      <c r="K310" s="20">
        <v>357</v>
      </c>
      <c r="L310" s="3">
        <v>390</v>
      </c>
      <c r="M310" s="3" t="s">
        <v>416</v>
      </c>
      <c r="N310" s="3" t="s">
        <v>412</v>
      </c>
      <c r="O310" s="3" t="s">
        <v>412</v>
      </c>
      <c r="P310" s="3" t="s">
        <v>558</v>
      </c>
      <c r="Q310" s="3" t="s">
        <v>412</v>
      </c>
      <c r="R310" s="3">
        <v>79</v>
      </c>
    </row>
    <row r="311" spans="1:21" x14ac:dyDescent="0.2">
      <c r="A311" s="3" t="s">
        <v>308</v>
      </c>
      <c r="B311" s="4">
        <v>42787</v>
      </c>
      <c r="D311" s="3" t="s">
        <v>412</v>
      </c>
      <c r="E311" s="3" t="s">
        <v>412</v>
      </c>
      <c r="F311" s="3" t="s">
        <v>476</v>
      </c>
      <c r="G311" s="7">
        <v>1196.1300000000001</v>
      </c>
      <c r="H311" s="30">
        <v>20</v>
      </c>
      <c r="I311" s="3" t="s">
        <v>429</v>
      </c>
      <c r="K311" s="20">
        <v>60</v>
      </c>
      <c r="L311" s="3">
        <v>60</v>
      </c>
      <c r="M311" s="3" t="s">
        <v>416</v>
      </c>
      <c r="N311" s="3" t="s">
        <v>412</v>
      </c>
      <c r="O311" s="3" t="s">
        <v>412</v>
      </c>
      <c r="P311" s="3" t="s">
        <v>477</v>
      </c>
      <c r="Q311" s="3" t="s">
        <v>412</v>
      </c>
      <c r="R311" s="3">
        <v>20</v>
      </c>
    </row>
    <row r="312" spans="1:21" x14ac:dyDescent="0.2">
      <c r="A312" s="3" t="s">
        <v>309</v>
      </c>
      <c r="B312" s="4">
        <v>42781</v>
      </c>
      <c r="D312" s="3" t="s">
        <v>412</v>
      </c>
      <c r="E312" s="3" t="s">
        <v>429</v>
      </c>
      <c r="G312" s="7">
        <v>1244.19</v>
      </c>
      <c r="H312" s="30">
        <v>20</v>
      </c>
      <c r="I312" s="3" t="s">
        <v>429</v>
      </c>
      <c r="K312" s="20">
        <v>347</v>
      </c>
      <c r="M312" s="3" t="s">
        <v>413</v>
      </c>
      <c r="N312" s="3" t="s">
        <v>412</v>
      </c>
      <c r="O312" s="3" t="s">
        <v>429</v>
      </c>
      <c r="Q312" s="3" t="s">
        <v>412</v>
      </c>
      <c r="R312" s="3">
        <v>77</v>
      </c>
      <c r="T312" s="3">
        <v>73</v>
      </c>
      <c r="U312" s="4">
        <v>42874</v>
      </c>
    </row>
    <row r="313" spans="1:21" x14ac:dyDescent="0.2">
      <c r="A313" s="3" t="s">
        <v>310</v>
      </c>
      <c r="B313" s="4">
        <v>42790</v>
      </c>
      <c r="C313" s="3" t="s">
        <v>882</v>
      </c>
      <c r="D313" s="3" t="s">
        <v>412</v>
      </c>
      <c r="E313" s="3" t="s">
        <v>412</v>
      </c>
      <c r="F313" s="3" t="s">
        <v>920</v>
      </c>
      <c r="G313" s="7">
        <v>2135.64</v>
      </c>
      <c r="H313" s="30">
        <v>40</v>
      </c>
      <c r="I313" s="3" t="s">
        <v>429</v>
      </c>
      <c r="K313" s="20">
        <v>108</v>
      </c>
      <c r="L313" s="3">
        <v>110</v>
      </c>
      <c r="M313" s="3" t="s">
        <v>416</v>
      </c>
      <c r="N313" s="3" t="s">
        <v>412</v>
      </c>
      <c r="O313" s="3" t="s">
        <v>412</v>
      </c>
      <c r="Q313" s="3" t="s">
        <v>412</v>
      </c>
      <c r="R313" s="3">
        <v>15</v>
      </c>
    </row>
    <row r="314" spans="1:21" x14ac:dyDescent="0.2">
      <c r="A314" s="3" t="s">
        <v>311</v>
      </c>
      <c r="B314" s="3"/>
    </row>
    <row r="315" spans="1:21" x14ac:dyDescent="0.2">
      <c r="A315" s="3" t="s">
        <v>312</v>
      </c>
      <c r="B315" s="3"/>
    </row>
    <row r="316" spans="1:21" x14ac:dyDescent="0.2">
      <c r="A316" s="3" t="s">
        <v>313</v>
      </c>
      <c r="B316" s="4">
        <v>42788</v>
      </c>
      <c r="D316" s="3" t="s">
        <v>412</v>
      </c>
      <c r="E316" s="3" t="s">
        <v>412</v>
      </c>
      <c r="F316" s="3" t="s">
        <v>457</v>
      </c>
      <c r="G316" s="7">
        <v>1574.82</v>
      </c>
      <c r="H316" s="30">
        <v>20</v>
      </c>
      <c r="I316" s="3" t="s">
        <v>412</v>
      </c>
      <c r="K316" s="20">
        <v>1198</v>
      </c>
      <c r="L316" s="3">
        <v>1120</v>
      </c>
      <c r="M316" s="3" t="s">
        <v>416</v>
      </c>
      <c r="N316" s="3" t="s">
        <v>412</v>
      </c>
      <c r="O316" s="3" t="s">
        <v>412</v>
      </c>
      <c r="P316" s="3" t="s">
        <v>456</v>
      </c>
      <c r="Q316" s="3" t="s">
        <v>412</v>
      </c>
      <c r="R316" s="3">
        <v>222</v>
      </c>
    </row>
    <row r="317" spans="1:21" x14ac:dyDescent="0.2">
      <c r="A317" s="3" t="s">
        <v>314</v>
      </c>
      <c r="B317" s="4">
        <v>42786</v>
      </c>
      <c r="D317" s="3" t="s">
        <v>412</v>
      </c>
      <c r="E317" s="3" t="s">
        <v>412</v>
      </c>
      <c r="F317" s="3" t="s">
        <v>789</v>
      </c>
      <c r="G317" s="7">
        <v>1149.4000000000001</v>
      </c>
      <c r="H317" s="30">
        <v>20</v>
      </c>
      <c r="I317" s="3" t="s">
        <v>412</v>
      </c>
      <c r="J317" s="3" t="s">
        <v>790</v>
      </c>
      <c r="K317" s="20">
        <v>204</v>
      </c>
      <c r="L317" s="3">
        <v>204</v>
      </c>
      <c r="M317" s="3" t="s">
        <v>416</v>
      </c>
      <c r="N317" s="3" t="s">
        <v>412</v>
      </c>
      <c r="O317" s="3" t="s">
        <v>412</v>
      </c>
      <c r="P317" s="3" t="s">
        <v>791</v>
      </c>
      <c r="Q317" s="3" t="s">
        <v>412</v>
      </c>
      <c r="R317" s="3">
        <v>28</v>
      </c>
      <c r="T317" s="3">
        <v>95</v>
      </c>
      <c r="U317" s="4">
        <v>42877</v>
      </c>
    </row>
    <row r="318" spans="1:21" x14ac:dyDescent="0.2">
      <c r="A318" s="3" t="s">
        <v>315</v>
      </c>
      <c r="B318" s="4">
        <v>42795</v>
      </c>
      <c r="D318" s="3" t="s">
        <v>412</v>
      </c>
      <c r="E318" s="3" t="s">
        <v>412</v>
      </c>
      <c r="F318" s="3" t="s">
        <v>754</v>
      </c>
      <c r="G318" s="7">
        <v>1149.49</v>
      </c>
      <c r="H318" s="30">
        <v>20</v>
      </c>
      <c r="I318" s="3" t="s">
        <v>412</v>
      </c>
      <c r="J318" s="3" t="s">
        <v>755</v>
      </c>
      <c r="K318" s="20">
        <v>183</v>
      </c>
      <c r="L318" s="3">
        <v>263</v>
      </c>
      <c r="M318" s="3" t="s">
        <v>416</v>
      </c>
      <c r="N318" s="3" t="s">
        <v>412</v>
      </c>
      <c r="O318" s="3" t="s">
        <v>412</v>
      </c>
      <c r="P318" s="3" t="s">
        <v>753</v>
      </c>
      <c r="Q318" s="3" t="s">
        <v>412</v>
      </c>
      <c r="R318" s="3">
        <v>24</v>
      </c>
    </row>
    <row r="319" spans="1:21" x14ac:dyDescent="0.2">
      <c r="A319" s="3" t="s">
        <v>316</v>
      </c>
      <c r="B319" s="4">
        <v>42787</v>
      </c>
      <c r="D319" s="3" t="s">
        <v>412</v>
      </c>
      <c r="E319" s="3" t="s">
        <v>412</v>
      </c>
      <c r="F319" s="3" t="s">
        <v>460</v>
      </c>
      <c r="G319" s="7">
        <v>1231.67</v>
      </c>
      <c r="H319" s="30">
        <v>20</v>
      </c>
      <c r="I319" s="3" t="s">
        <v>429</v>
      </c>
      <c r="K319" s="20">
        <v>172</v>
      </c>
      <c r="L319" s="3">
        <v>123</v>
      </c>
      <c r="M319" s="3" t="s">
        <v>416</v>
      </c>
      <c r="N319" s="3" t="s">
        <v>412</v>
      </c>
      <c r="O319" s="3" t="s">
        <v>412</v>
      </c>
      <c r="P319" s="3" t="s">
        <v>461</v>
      </c>
      <c r="Q319" s="3" t="s">
        <v>412</v>
      </c>
      <c r="R319" s="3">
        <v>24</v>
      </c>
    </row>
    <row r="320" spans="1:21" x14ac:dyDescent="0.2">
      <c r="A320" s="3" t="s">
        <v>317</v>
      </c>
      <c r="B320" s="4">
        <v>42815</v>
      </c>
      <c r="D320" s="3" t="s">
        <v>412</v>
      </c>
      <c r="E320" s="3" t="s">
        <v>412</v>
      </c>
      <c r="F320" s="3" t="s">
        <v>1045</v>
      </c>
      <c r="G320" s="7">
        <v>1149.4000000000001</v>
      </c>
      <c r="H320" s="30">
        <v>20</v>
      </c>
      <c r="I320" s="3" t="s">
        <v>412</v>
      </c>
      <c r="J320" s="10" t="s">
        <v>1047</v>
      </c>
      <c r="K320" s="20">
        <v>202</v>
      </c>
      <c r="L320" s="3">
        <v>242</v>
      </c>
      <c r="M320" s="3" t="s">
        <v>416</v>
      </c>
      <c r="N320" s="3" t="s">
        <v>412</v>
      </c>
      <c r="O320" s="3" t="s">
        <v>412</v>
      </c>
      <c r="P320" s="3" t="s">
        <v>1046</v>
      </c>
      <c r="Q320" s="3" t="s">
        <v>412</v>
      </c>
      <c r="R320" s="3">
        <v>26</v>
      </c>
    </row>
    <row r="321" spans="1:20" x14ac:dyDescent="0.2">
      <c r="A321" s="3" t="s">
        <v>318</v>
      </c>
      <c r="B321" s="4">
        <v>42803</v>
      </c>
      <c r="C321" s="3" t="s">
        <v>983</v>
      </c>
      <c r="G321" s="7">
        <v>2298.83</v>
      </c>
      <c r="H321" s="30">
        <v>40</v>
      </c>
      <c r="I321" s="3" t="s">
        <v>412</v>
      </c>
      <c r="J321" s="13" t="s">
        <v>1113</v>
      </c>
      <c r="K321" s="20">
        <v>61</v>
      </c>
      <c r="L321" s="3">
        <v>97</v>
      </c>
      <c r="M321" s="3" t="s">
        <v>416</v>
      </c>
      <c r="N321" s="3" t="s">
        <v>412</v>
      </c>
      <c r="O321" s="3" t="s">
        <v>412</v>
      </c>
      <c r="P321" s="3" t="s">
        <v>982</v>
      </c>
      <c r="Q321" s="3" t="s">
        <v>412</v>
      </c>
      <c r="R321" s="3">
        <v>12</v>
      </c>
    </row>
    <row r="322" spans="1:20" x14ac:dyDescent="0.2">
      <c r="A322" s="3" t="s">
        <v>319</v>
      </c>
      <c r="B322" s="3"/>
    </row>
    <row r="323" spans="1:20" x14ac:dyDescent="0.2">
      <c r="A323" s="3" t="s">
        <v>320</v>
      </c>
      <c r="B323" s="3"/>
    </row>
    <row r="324" spans="1:20" x14ac:dyDescent="0.2">
      <c r="A324" s="3" t="s">
        <v>321</v>
      </c>
      <c r="B324" s="3"/>
    </row>
    <row r="325" spans="1:20" x14ac:dyDescent="0.2">
      <c r="A325" s="3" t="s">
        <v>322</v>
      </c>
      <c r="B325" s="3"/>
    </row>
    <row r="326" spans="1:20" x14ac:dyDescent="0.2">
      <c r="A326" s="3" t="s">
        <v>323</v>
      </c>
      <c r="B326" s="4">
        <v>42790</v>
      </c>
      <c r="D326" s="3" t="s">
        <v>412</v>
      </c>
      <c r="E326" s="3" t="s">
        <v>429</v>
      </c>
      <c r="G326" s="7">
        <v>1174.5999999999999</v>
      </c>
      <c r="H326" s="30">
        <v>20</v>
      </c>
      <c r="I326" s="3" t="s">
        <v>429</v>
      </c>
      <c r="K326" s="20">
        <v>183</v>
      </c>
      <c r="L326" s="3">
        <v>183</v>
      </c>
      <c r="M326" s="3" t="s">
        <v>416</v>
      </c>
      <c r="N326" s="3" t="s">
        <v>412</v>
      </c>
      <c r="O326" s="3" t="s">
        <v>412</v>
      </c>
      <c r="P326" s="3" t="s">
        <v>630</v>
      </c>
      <c r="Q326" s="3" t="s">
        <v>412</v>
      </c>
      <c r="R326" s="3">
        <v>1</v>
      </c>
    </row>
    <row r="327" spans="1:20" x14ac:dyDescent="0.2">
      <c r="A327" s="3" t="s">
        <v>324</v>
      </c>
      <c r="B327" s="4">
        <v>42788</v>
      </c>
      <c r="D327" s="3" t="s">
        <v>412</v>
      </c>
      <c r="E327" s="3" t="s">
        <v>412</v>
      </c>
      <c r="F327" s="3" t="s">
        <v>522</v>
      </c>
      <c r="G327" s="7">
        <v>2299.64</v>
      </c>
      <c r="H327" s="30">
        <v>40</v>
      </c>
      <c r="I327" s="3" t="s">
        <v>412</v>
      </c>
      <c r="J327" s="3" t="s">
        <v>524</v>
      </c>
      <c r="K327" s="20">
        <v>239</v>
      </c>
      <c r="L327" s="3">
        <v>565</v>
      </c>
      <c r="M327" s="3" t="s">
        <v>416</v>
      </c>
      <c r="N327" s="3" t="s">
        <v>412</v>
      </c>
      <c r="O327" s="3" t="s">
        <v>412</v>
      </c>
      <c r="P327" s="3" t="s">
        <v>523</v>
      </c>
      <c r="Q327" s="3" t="s">
        <v>412</v>
      </c>
      <c r="R327" s="3">
        <v>31</v>
      </c>
    </row>
    <row r="328" spans="1:20" x14ac:dyDescent="0.2">
      <c r="A328" s="3" t="s">
        <v>325</v>
      </c>
      <c r="B328" s="4">
        <v>42782</v>
      </c>
      <c r="D328" s="3" t="s">
        <v>412</v>
      </c>
      <c r="E328" s="3" t="s">
        <v>412</v>
      </c>
      <c r="G328" s="7">
        <v>1284.5899999999999</v>
      </c>
      <c r="H328" s="30">
        <v>20</v>
      </c>
      <c r="I328" s="3" t="s">
        <v>412</v>
      </c>
      <c r="K328" s="20">
        <v>264</v>
      </c>
      <c r="L328" s="3">
        <v>447</v>
      </c>
      <c r="M328" s="3" t="s">
        <v>416</v>
      </c>
      <c r="N328" s="3" t="s">
        <v>412</v>
      </c>
      <c r="O328" s="3" t="s">
        <v>412</v>
      </c>
      <c r="Q328" s="3" t="s">
        <v>412</v>
      </c>
      <c r="R328" s="3">
        <v>65</v>
      </c>
    </row>
    <row r="329" spans="1:20" x14ac:dyDescent="0.2">
      <c r="A329" s="3" t="s">
        <v>326</v>
      </c>
      <c r="B329" s="3"/>
    </row>
    <row r="330" spans="1:20" x14ac:dyDescent="0.2">
      <c r="A330" s="3" t="s">
        <v>327</v>
      </c>
      <c r="B330" s="4">
        <v>42790</v>
      </c>
      <c r="D330" s="3" t="s">
        <v>412</v>
      </c>
      <c r="E330" s="3" t="s">
        <v>412</v>
      </c>
      <c r="F330" s="3" t="s">
        <v>725</v>
      </c>
      <c r="G330" s="7">
        <v>1099.8499999999999</v>
      </c>
      <c r="H330" s="30">
        <v>20</v>
      </c>
      <c r="I330" s="3" t="s">
        <v>412</v>
      </c>
      <c r="J330" s="3" t="s">
        <v>724</v>
      </c>
      <c r="K330" s="20">
        <v>164</v>
      </c>
      <c r="L330" s="3">
        <v>216</v>
      </c>
      <c r="M330" s="3" t="s">
        <v>413</v>
      </c>
      <c r="N330" s="3" t="s">
        <v>412</v>
      </c>
      <c r="O330" s="3" t="s">
        <v>429</v>
      </c>
      <c r="Q330" s="3" t="s">
        <v>412</v>
      </c>
      <c r="R330" s="3">
        <v>0</v>
      </c>
    </row>
    <row r="331" spans="1:20" x14ac:dyDescent="0.2">
      <c r="A331" s="3" t="s">
        <v>328</v>
      </c>
      <c r="B331" s="4">
        <v>42780</v>
      </c>
      <c r="D331" s="3" t="s">
        <v>412</v>
      </c>
      <c r="E331" s="3" t="s">
        <v>412</v>
      </c>
      <c r="G331" s="7">
        <v>1149.4000000000001</v>
      </c>
      <c r="H331" s="30">
        <v>20</v>
      </c>
      <c r="I331" s="3" t="s">
        <v>412</v>
      </c>
      <c r="K331" s="20">
        <v>190</v>
      </c>
      <c r="L331" s="3">
        <v>312</v>
      </c>
      <c r="M331" s="3" t="s">
        <v>416</v>
      </c>
      <c r="N331" s="3" t="s">
        <v>412</v>
      </c>
      <c r="O331" s="3" t="s">
        <v>412</v>
      </c>
      <c r="Q331" s="3" t="s">
        <v>412</v>
      </c>
      <c r="R331" s="3">
        <v>60</v>
      </c>
    </row>
    <row r="332" spans="1:20" x14ac:dyDescent="0.2">
      <c r="A332" s="3" t="s">
        <v>329</v>
      </c>
      <c r="B332" s="4">
        <v>42790</v>
      </c>
      <c r="D332" s="3" t="s">
        <v>412</v>
      </c>
      <c r="E332" s="3" t="s">
        <v>412</v>
      </c>
      <c r="F332" s="3" t="s">
        <v>692</v>
      </c>
      <c r="G332" s="7">
        <v>1149.6600000000001</v>
      </c>
      <c r="H332" s="30">
        <v>20</v>
      </c>
      <c r="I332" s="3" t="s">
        <v>412</v>
      </c>
      <c r="J332" s="3" t="s">
        <v>694</v>
      </c>
      <c r="K332" s="20">
        <v>42</v>
      </c>
      <c r="L332" s="3">
        <v>90</v>
      </c>
      <c r="M332" s="3" t="s">
        <v>416</v>
      </c>
      <c r="N332" s="3" t="s">
        <v>412</v>
      </c>
      <c r="O332" s="3" t="s">
        <v>412</v>
      </c>
      <c r="P332" s="3" t="s">
        <v>693</v>
      </c>
      <c r="Q332" s="3" t="s">
        <v>412</v>
      </c>
      <c r="R332" s="3">
        <v>20</v>
      </c>
    </row>
    <row r="333" spans="1:20" x14ac:dyDescent="0.2">
      <c r="A333" s="3" t="s">
        <v>330</v>
      </c>
      <c r="B333" s="4">
        <v>42803</v>
      </c>
      <c r="D333" s="3" t="s">
        <v>412</v>
      </c>
      <c r="E333" s="3" t="s">
        <v>412</v>
      </c>
      <c r="F333" s="3" t="s">
        <v>984</v>
      </c>
      <c r="G333" s="7">
        <v>966.5</v>
      </c>
      <c r="H333" s="30">
        <v>20</v>
      </c>
      <c r="I333" s="3" t="s">
        <v>429</v>
      </c>
      <c r="K333" s="20">
        <v>100</v>
      </c>
      <c r="L333" s="3">
        <v>381</v>
      </c>
      <c r="M333" s="3" t="s">
        <v>416</v>
      </c>
      <c r="N333" s="3" t="s">
        <v>412</v>
      </c>
      <c r="O333" s="3" t="s">
        <v>412</v>
      </c>
      <c r="P333" s="3" t="s">
        <v>985</v>
      </c>
      <c r="Q333" s="3" t="s">
        <v>412</v>
      </c>
      <c r="R333" s="3">
        <v>59</v>
      </c>
      <c r="T333" s="3">
        <v>74</v>
      </c>
    </row>
    <row r="334" spans="1:20" x14ac:dyDescent="0.2">
      <c r="A334" s="3" t="s">
        <v>331</v>
      </c>
      <c r="B334" s="4">
        <v>42795</v>
      </c>
      <c r="C334" s="3" t="s">
        <v>430</v>
      </c>
      <c r="D334" s="3" t="s">
        <v>412</v>
      </c>
      <c r="E334" s="3" t="s">
        <v>412</v>
      </c>
      <c r="F334" s="3" t="s">
        <v>750</v>
      </c>
      <c r="K334" s="20">
        <v>131</v>
      </c>
      <c r="L334" s="3">
        <v>301</v>
      </c>
      <c r="M334" s="3" t="s">
        <v>413</v>
      </c>
      <c r="N334" s="3" t="s">
        <v>412</v>
      </c>
      <c r="O334" s="3" t="s">
        <v>412</v>
      </c>
      <c r="P334" s="3" t="s">
        <v>751</v>
      </c>
      <c r="Q334" s="3" t="s">
        <v>412</v>
      </c>
      <c r="R334" s="3">
        <v>16</v>
      </c>
    </row>
    <row r="335" spans="1:20" x14ac:dyDescent="0.2">
      <c r="A335" s="3" t="s">
        <v>332</v>
      </c>
      <c r="B335" s="3"/>
      <c r="T335" s="3">
        <v>107</v>
      </c>
    </row>
    <row r="336" spans="1:20" x14ac:dyDescent="0.2">
      <c r="A336" s="3" t="s">
        <v>333</v>
      </c>
      <c r="B336" s="4">
        <v>42790</v>
      </c>
      <c r="D336" s="3" t="s">
        <v>412</v>
      </c>
      <c r="E336" s="3" t="s">
        <v>412</v>
      </c>
      <c r="F336" s="3" t="s">
        <v>835</v>
      </c>
      <c r="G336" s="7">
        <v>1067</v>
      </c>
      <c r="H336" s="30">
        <v>20</v>
      </c>
      <c r="I336" s="3" t="s">
        <v>412</v>
      </c>
      <c r="J336" s="3" t="s">
        <v>837</v>
      </c>
      <c r="K336" s="20">
        <v>192</v>
      </c>
      <c r="L336" s="3">
        <v>623</v>
      </c>
      <c r="M336" s="3" t="s">
        <v>416</v>
      </c>
      <c r="N336" s="3" t="s">
        <v>412</v>
      </c>
      <c r="O336" s="3" t="s">
        <v>412</v>
      </c>
      <c r="P336" s="3" t="s">
        <v>836</v>
      </c>
      <c r="Q336" s="3" t="s">
        <v>412</v>
      </c>
      <c r="R336" s="3">
        <v>78</v>
      </c>
    </row>
    <row r="337" spans="1:21" x14ac:dyDescent="0.2">
      <c r="A337" s="3" t="s">
        <v>334</v>
      </c>
      <c r="B337" s="3"/>
    </row>
    <row r="338" spans="1:21" x14ac:dyDescent="0.2">
      <c r="A338" s="3" t="s">
        <v>335</v>
      </c>
      <c r="B338" s="4">
        <v>42871</v>
      </c>
      <c r="D338" s="3" t="s">
        <v>412</v>
      </c>
      <c r="E338" s="3" t="s">
        <v>412</v>
      </c>
      <c r="F338" s="3" t="s">
        <v>1082</v>
      </c>
      <c r="G338" s="7">
        <v>1138.1099999999999</v>
      </c>
      <c r="H338" s="30">
        <v>20</v>
      </c>
      <c r="I338" s="3" t="s">
        <v>429</v>
      </c>
      <c r="K338" s="20">
        <v>119</v>
      </c>
      <c r="L338" s="3">
        <v>166</v>
      </c>
      <c r="M338" s="3" t="s">
        <v>413</v>
      </c>
      <c r="N338" s="3" t="s">
        <v>412</v>
      </c>
      <c r="O338" s="3" t="s">
        <v>412</v>
      </c>
      <c r="P338" s="3" t="s">
        <v>832</v>
      </c>
      <c r="Q338" s="3" t="s">
        <v>412</v>
      </c>
      <c r="R338" s="3">
        <v>12</v>
      </c>
      <c r="T338" s="3">
        <v>121</v>
      </c>
      <c r="U338" s="4">
        <v>42871</v>
      </c>
    </row>
    <row r="339" spans="1:21" x14ac:dyDescent="0.2">
      <c r="A339" s="3" t="s">
        <v>336</v>
      </c>
      <c r="B339" s="4">
        <v>42790</v>
      </c>
      <c r="D339" s="3" t="s">
        <v>412</v>
      </c>
      <c r="E339" s="3" t="s">
        <v>412</v>
      </c>
      <c r="F339" s="3" t="s">
        <v>646</v>
      </c>
      <c r="G339" s="7">
        <v>1067.82</v>
      </c>
      <c r="H339" s="30">
        <v>20</v>
      </c>
      <c r="I339" s="3" t="s">
        <v>412</v>
      </c>
      <c r="J339" s="3" t="s">
        <v>647</v>
      </c>
      <c r="K339" s="20">
        <v>812</v>
      </c>
      <c r="L339" s="3">
        <v>618</v>
      </c>
      <c r="M339" s="3" t="s">
        <v>416</v>
      </c>
      <c r="N339" s="3" t="s">
        <v>412</v>
      </c>
      <c r="O339" s="3" t="s">
        <v>412</v>
      </c>
      <c r="P339" s="3" t="s">
        <v>648</v>
      </c>
      <c r="Q339" s="3" t="s">
        <v>412</v>
      </c>
      <c r="R339" s="3">
        <v>375</v>
      </c>
      <c r="T339" s="3">
        <v>75</v>
      </c>
      <c r="U339" s="4">
        <v>42874</v>
      </c>
    </row>
    <row r="340" spans="1:21" x14ac:dyDescent="0.2">
      <c r="A340" s="3" t="s">
        <v>337</v>
      </c>
      <c r="B340" s="3"/>
    </row>
    <row r="341" spans="1:21" x14ac:dyDescent="0.2">
      <c r="A341" s="3" t="s">
        <v>338</v>
      </c>
      <c r="B341" s="4">
        <v>42786</v>
      </c>
      <c r="D341" s="3" t="s">
        <v>412</v>
      </c>
      <c r="E341" s="3" t="s">
        <v>412</v>
      </c>
      <c r="G341" s="7">
        <v>1067.82</v>
      </c>
      <c r="H341" s="30">
        <v>20</v>
      </c>
      <c r="I341" s="3" t="s">
        <v>412</v>
      </c>
      <c r="K341" s="20">
        <v>52</v>
      </c>
      <c r="L341" s="3">
        <v>73</v>
      </c>
      <c r="M341" s="3" t="s">
        <v>416</v>
      </c>
      <c r="N341" s="3" t="s">
        <v>412</v>
      </c>
      <c r="O341" s="3" t="s">
        <v>412</v>
      </c>
      <c r="Q341" s="3" t="s">
        <v>412</v>
      </c>
      <c r="R341" s="3">
        <v>10</v>
      </c>
    </row>
    <row r="342" spans="1:21" x14ac:dyDescent="0.2">
      <c r="A342" s="3" t="s">
        <v>339</v>
      </c>
      <c r="B342" s="4">
        <v>42796</v>
      </c>
      <c r="D342" s="3" t="s">
        <v>412</v>
      </c>
      <c r="E342" s="3" t="s">
        <v>412</v>
      </c>
      <c r="F342" s="3" t="s">
        <v>665</v>
      </c>
      <c r="I342" s="3" t="s">
        <v>412</v>
      </c>
      <c r="J342" s="3" t="s">
        <v>666</v>
      </c>
      <c r="K342" s="20">
        <v>304</v>
      </c>
      <c r="L342" s="3">
        <v>629</v>
      </c>
      <c r="M342" s="3" t="s">
        <v>416</v>
      </c>
      <c r="N342" s="3" t="s">
        <v>412</v>
      </c>
      <c r="O342" s="3" t="s">
        <v>412</v>
      </c>
      <c r="P342" s="3" t="s">
        <v>667</v>
      </c>
      <c r="Q342" s="3" t="s">
        <v>412</v>
      </c>
      <c r="R342" s="3">
        <v>31</v>
      </c>
    </row>
    <row r="343" spans="1:21" x14ac:dyDescent="0.2">
      <c r="A343" s="3" t="s">
        <v>340</v>
      </c>
      <c r="B343" s="4">
        <v>42807</v>
      </c>
      <c r="D343" s="3" t="s">
        <v>412</v>
      </c>
      <c r="E343" s="3" t="s">
        <v>412</v>
      </c>
      <c r="F343" s="3" t="s">
        <v>1018</v>
      </c>
      <c r="G343" s="7">
        <v>1067.83</v>
      </c>
      <c r="H343" s="30">
        <v>20</v>
      </c>
      <c r="I343" s="3" t="s">
        <v>429</v>
      </c>
      <c r="K343" s="20">
        <v>96</v>
      </c>
      <c r="L343" s="3">
        <v>189</v>
      </c>
      <c r="M343" s="3" t="s">
        <v>416</v>
      </c>
      <c r="N343" s="3" t="s">
        <v>412</v>
      </c>
      <c r="O343" s="3" t="s">
        <v>412</v>
      </c>
      <c r="P343" s="3" t="s">
        <v>1019</v>
      </c>
      <c r="Q343" s="3" t="s">
        <v>412</v>
      </c>
      <c r="R343" s="3">
        <v>7</v>
      </c>
      <c r="T343" s="3">
        <v>96</v>
      </c>
    </row>
    <row r="344" spans="1:21" x14ac:dyDescent="0.2">
      <c r="A344" s="3" t="s">
        <v>341</v>
      </c>
      <c r="B344" s="4">
        <v>42811</v>
      </c>
      <c r="D344" s="3" t="s">
        <v>412</v>
      </c>
      <c r="E344" s="3" t="s">
        <v>412</v>
      </c>
      <c r="F344" s="3" t="s">
        <v>1033</v>
      </c>
      <c r="G344" s="7">
        <v>1244.29</v>
      </c>
      <c r="H344" s="30">
        <v>20</v>
      </c>
      <c r="I344" s="3" t="s">
        <v>412</v>
      </c>
      <c r="J344" s="12" t="s">
        <v>1111</v>
      </c>
      <c r="K344" s="20">
        <v>96</v>
      </c>
      <c r="L344" s="3">
        <v>165</v>
      </c>
      <c r="M344" s="3" t="s">
        <v>416</v>
      </c>
      <c r="N344" s="3" t="s">
        <v>412</v>
      </c>
      <c r="O344" s="3" t="s">
        <v>412</v>
      </c>
      <c r="P344" s="3" t="s">
        <v>1032</v>
      </c>
      <c r="Q344" s="3" t="s">
        <v>412</v>
      </c>
      <c r="R344" s="3">
        <v>36</v>
      </c>
    </row>
    <row r="345" spans="1:21" x14ac:dyDescent="0.2">
      <c r="A345" s="3" t="s">
        <v>342</v>
      </c>
      <c r="B345" s="4">
        <v>42788</v>
      </c>
      <c r="D345" s="3" t="s">
        <v>412</v>
      </c>
      <c r="E345" s="3" t="s">
        <v>412</v>
      </c>
      <c r="F345" s="3" t="s">
        <v>529</v>
      </c>
      <c r="G345" s="7">
        <v>1056</v>
      </c>
      <c r="H345" s="30">
        <v>20</v>
      </c>
      <c r="I345" s="3" t="s">
        <v>412</v>
      </c>
      <c r="K345" s="20">
        <v>89</v>
      </c>
      <c r="L345" s="3">
        <v>161</v>
      </c>
      <c r="M345" s="3" t="s">
        <v>416</v>
      </c>
      <c r="N345" s="3" t="s">
        <v>412</v>
      </c>
      <c r="O345" s="3" t="s">
        <v>412</v>
      </c>
      <c r="P345" s="3" t="s">
        <v>530</v>
      </c>
      <c r="Q345" s="3" t="s">
        <v>412</v>
      </c>
      <c r="R345" s="3">
        <v>2</v>
      </c>
    </row>
    <row r="346" spans="1:21" x14ac:dyDescent="0.2">
      <c r="A346" s="3" t="s">
        <v>343</v>
      </c>
      <c r="B346" s="4">
        <v>42803</v>
      </c>
      <c r="D346" s="3" t="s">
        <v>412</v>
      </c>
      <c r="E346" s="3" t="s">
        <v>412</v>
      </c>
      <c r="F346" s="3" t="s">
        <v>992</v>
      </c>
      <c r="G346" s="7">
        <v>2312.16</v>
      </c>
      <c r="H346" s="30">
        <v>40</v>
      </c>
      <c r="I346" s="3" t="s">
        <v>429</v>
      </c>
      <c r="K346" s="20">
        <v>127</v>
      </c>
      <c r="L346" s="3">
        <v>255</v>
      </c>
      <c r="M346" s="3" t="s">
        <v>413</v>
      </c>
      <c r="N346" s="3" t="s">
        <v>412</v>
      </c>
      <c r="O346" s="3" t="s">
        <v>412</v>
      </c>
      <c r="P346" s="3" t="s">
        <v>993</v>
      </c>
      <c r="Q346" s="3" t="s">
        <v>412</v>
      </c>
      <c r="R346" s="3">
        <v>24</v>
      </c>
    </row>
    <row r="347" spans="1:21" x14ac:dyDescent="0.2">
      <c r="A347" s="3" t="s">
        <v>344</v>
      </c>
      <c r="B347" s="4">
        <v>42796</v>
      </c>
      <c r="D347" s="3" t="s">
        <v>412</v>
      </c>
      <c r="E347" s="3" t="s">
        <v>412</v>
      </c>
      <c r="F347" s="3" t="s">
        <v>684</v>
      </c>
      <c r="G347" s="7">
        <v>1121.94</v>
      </c>
      <c r="H347" s="30">
        <v>20</v>
      </c>
      <c r="I347" s="3" t="s">
        <v>412</v>
      </c>
      <c r="J347" s="3" t="s">
        <v>685</v>
      </c>
      <c r="K347" s="20">
        <v>69</v>
      </c>
      <c r="L347" s="3">
        <v>105</v>
      </c>
      <c r="M347" s="3" t="s">
        <v>416</v>
      </c>
      <c r="N347" s="3" t="s">
        <v>412</v>
      </c>
      <c r="O347" s="3" t="s">
        <v>412</v>
      </c>
      <c r="P347" s="3" t="s">
        <v>686</v>
      </c>
      <c r="Q347" s="3" t="s">
        <v>412</v>
      </c>
      <c r="R347" s="3">
        <v>61</v>
      </c>
      <c r="T347" s="3">
        <v>97</v>
      </c>
      <c r="U347" s="4">
        <v>42865</v>
      </c>
    </row>
    <row r="348" spans="1:21" x14ac:dyDescent="0.2">
      <c r="A348" s="3" t="s">
        <v>345</v>
      </c>
      <c r="B348" s="3"/>
    </row>
    <row r="349" spans="1:21" x14ac:dyDescent="0.2">
      <c r="A349" s="3" t="s">
        <v>346</v>
      </c>
      <c r="B349" s="4">
        <v>42790</v>
      </c>
      <c r="D349" s="3" t="s">
        <v>412</v>
      </c>
      <c r="E349" s="3" t="s">
        <v>412</v>
      </c>
      <c r="F349" s="3" t="s">
        <v>826</v>
      </c>
      <c r="I349" s="3" t="s">
        <v>412</v>
      </c>
      <c r="J349" s="3" t="s">
        <v>572</v>
      </c>
      <c r="K349" s="20">
        <v>291</v>
      </c>
      <c r="L349" s="3">
        <v>475</v>
      </c>
      <c r="M349" s="3" t="s">
        <v>416</v>
      </c>
      <c r="N349" s="3" t="s">
        <v>412</v>
      </c>
      <c r="O349" s="3" t="s">
        <v>412</v>
      </c>
      <c r="P349" s="3" t="s">
        <v>827</v>
      </c>
      <c r="Q349" s="3" t="s">
        <v>412</v>
      </c>
      <c r="R349" s="3">
        <v>79</v>
      </c>
    </row>
    <row r="350" spans="1:21" x14ac:dyDescent="0.2">
      <c r="A350" s="3" t="s">
        <v>347</v>
      </c>
      <c r="B350" s="4">
        <v>42795</v>
      </c>
      <c r="D350" s="3" t="s">
        <v>412</v>
      </c>
      <c r="E350" s="3" t="s">
        <v>412</v>
      </c>
      <c r="F350" s="9" t="s">
        <v>741</v>
      </c>
      <c r="G350" s="7">
        <v>1087.1199999999999</v>
      </c>
      <c r="H350" s="30">
        <v>20</v>
      </c>
      <c r="I350" s="3" t="s">
        <v>412</v>
      </c>
      <c r="J350" s="3" t="s">
        <v>742</v>
      </c>
      <c r="K350" s="20">
        <v>127</v>
      </c>
      <c r="L350" s="3">
        <v>144</v>
      </c>
      <c r="M350" s="3" t="s">
        <v>416</v>
      </c>
      <c r="N350" s="3" t="s">
        <v>412</v>
      </c>
      <c r="O350" s="3" t="s">
        <v>412</v>
      </c>
      <c r="P350" s="3" t="s">
        <v>743</v>
      </c>
      <c r="Q350" s="3" t="s">
        <v>412</v>
      </c>
      <c r="R350" s="3">
        <v>2</v>
      </c>
    </row>
    <row r="351" spans="1:21" x14ac:dyDescent="0.2">
      <c r="A351" s="3" t="s">
        <v>349</v>
      </c>
      <c r="B351" s="4">
        <v>42800</v>
      </c>
      <c r="D351" s="3" t="s">
        <v>412</v>
      </c>
      <c r="E351" s="3" t="s">
        <v>412</v>
      </c>
      <c r="F351" s="3" t="s">
        <v>937</v>
      </c>
      <c r="G351" s="7">
        <v>1234.3800000000001</v>
      </c>
      <c r="H351" s="30">
        <v>20</v>
      </c>
      <c r="I351" s="3" t="s">
        <v>412</v>
      </c>
      <c r="J351" s="3" t="s">
        <v>938</v>
      </c>
      <c r="K351" s="20">
        <v>192</v>
      </c>
      <c r="L351" s="3">
        <v>223</v>
      </c>
      <c r="M351" s="3" t="s">
        <v>416</v>
      </c>
      <c r="N351" s="3" t="s">
        <v>412</v>
      </c>
      <c r="O351" s="3" t="s">
        <v>412</v>
      </c>
      <c r="P351" s="3" t="s">
        <v>564</v>
      </c>
      <c r="Q351" s="3" t="s">
        <v>412</v>
      </c>
      <c r="R351" s="3">
        <v>6</v>
      </c>
    </row>
    <row r="352" spans="1:21" x14ac:dyDescent="0.2">
      <c r="A352" s="3" t="s">
        <v>348</v>
      </c>
      <c r="B352" s="4">
        <v>42801</v>
      </c>
      <c r="C352" s="3" t="s">
        <v>499</v>
      </c>
      <c r="D352" s="3" t="s">
        <v>412</v>
      </c>
      <c r="E352" s="3" t="s">
        <v>412</v>
      </c>
      <c r="G352" s="7">
        <v>2298.8000000000002</v>
      </c>
      <c r="H352" s="30">
        <v>40</v>
      </c>
      <c r="I352" s="3" t="s">
        <v>412</v>
      </c>
      <c r="J352" s="3" t="s">
        <v>1114</v>
      </c>
      <c r="K352" s="20">
        <v>137</v>
      </c>
      <c r="L352" s="3">
        <v>140</v>
      </c>
      <c r="M352" s="3" t="s">
        <v>413</v>
      </c>
      <c r="Q352" s="3" t="s">
        <v>412</v>
      </c>
      <c r="R352" s="3">
        <v>11</v>
      </c>
    </row>
    <row r="353" spans="1:21" x14ac:dyDescent="0.2">
      <c r="A353" s="3" t="s">
        <v>350</v>
      </c>
      <c r="B353" s="4">
        <v>42782</v>
      </c>
      <c r="D353" s="3" t="s">
        <v>412</v>
      </c>
      <c r="E353" s="3" t="s">
        <v>412</v>
      </c>
      <c r="G353" s="7">
        <v>1149.5899999999999</v>
      </c>
      <c r="H353" s="30">
        <v>20</v>
      </c>
      <c r="I353" s="3" t="s">
        <v>412</v>
      </c>
      <c r="K353" s="20">
        <v>73</v>
      </c>
      <c r="L353" s="3">
        <v>123</v>
      </c>
      <c r="M353" s="3" t="s">
        <v>413</v>
      </c>
      <c r="N353" s="3" t="s">
        <v>412</v>
      </c>
      <c r="O353" s="3" t="s">
        <v>412</v>
      </c>
      <c r="Q353" s="3" t="s">
        <v>412</v>
      </c>
      <c r="R353" s="3">
        <v>27</v>
      </c>
    </row>
    <row r="354" spans="1:21" x14ac:dyDescent="0.2">
      <c r="A354" s="3" t="s">
        <v>351</v>
      </c>
      <c r="B354" s="4">
        <v>42789</v>
      </c>
      <c r="D354" s="3" t="s">
        <v>412</v>
      </c>
      <c r="E354" s="3" t="s">
        <v>412</v>
      </c>
      <c r="F354" s="3" t="s">
        <v>575</v>
      </c>
      <c r="G354" s="7">
        <v>1149.4000000000001</v>
      </c>
      <c r="H354" s="30">
        <v>20</v>
      </c>
      <c r="I354" s="3" t="s">
        <v>412</v>
      </c>
      <c r="J354" s="3" t="s">
        <v>576</v>
      </c>
      <c r="K354" s="20">
        <v>54</v>
      </c>
      <c r="L354" s="3">
        <v>54</v>
      </c>
      <c r="M354" s="3" t="s">
        <v>416</v>
      </c>
      <c r="N354" s="3" t="s">
        <v>412</v>
      </c>
      <c r="O354" s="3" t="s">
        <v>412</v>
      </c>
      <c r="P354" s="3" t="s">
        <v>577</v>
      </c>
      <c r="Q354" s="3" t="s">
        <v>412</v>
      </c>
      <c r="R354" s="3">
        <v>9</v>
      </c>
    </row>
    <row r="355" spans="1:21" x14ac:dyDescent="0.2">
      <c r="A355" s="3" t="s">
        <v>352</v>
      </c>
      <c r="B355" s="4">
        <v>42787</v>
      </c>
      <c r="D355" s="3" t="s">
        <v>412</v>
      </c>
      <c r="E355" s="3" t="s">
        <v>412</v>
      </c>
      <c r="F355" s="12" t="s">
        <v>872</v>
      </c>
      <c r="G355" s="7">
        <v>2149.7199999999998</v>
      </c>
      <c r="H355" s="30">
        <v>40</v>
      </c>
      <c r="I355" s="3" t="s">
        <v>412</v>
      </c>
      <c r="J355" s="3" t="s">
        <v>873</v>
      </c>
      <c r="K355" s="20">
        <v>3245</v>
      </c>
      <c r="L355" s="3">
        <v>8466</v>
      </c>
      <c r="M355" s="3" t="s">
        <v>416</v>
      </c>
      <c r="N355" s="3" t="s">
        <v>412</v>
      </c>
      <c r="O355" s="3" t="s">
        <v>412</v>
      </c>
      <c r="P355" s="3" t="s">
        <v>874</v>
      </c>
      <c r="Q355" s="3" t="s">
        <v>412</v>
      </c>
      <c r="R355" s="3">
        <v>712</v>
      </c>
      <c r="T355" s="3">
        <v>98</v>
      </c>
      <c r="U355" s="4">
        <v>42873</v>
      </c>
    </row>
    <row r="356" spans="1:21" x14ac:dyDescent="0.2">
      <c r="A356" s="3" t="s">
        <v>353</v>
      </c>
      <c r="B356" s="4">
        <v>42787</v>
      </c>
      <c r="D356" s="3" t="s">
        <v>412</v>
      </c>
      <c r="E356" s="3" t="s">
        <v>412</v>
      </c>
      <c r="F356" s="10" t="s">
        <v>439</v>
      </c>
      <c r="G356" s="7">
        <v>1152.3399999999999</v>
      </c>
      <c r="H356" s="30">
        <v>20</v>
      </c>
      <c r="I356" s="3" t="s">
        <v>412</v>
      </c>
      <c r="J356" s="3" t="s">
        <v>438</v>
      </c>
      <c r="K356" s="20">
        <v>58</v>
      </c>
      <c r="L356" s="3">
        <v>58</v>
      </c>
      <c r="M356" s="3" t="s">
        <v>413</v>
      </c>
      <c r="N356" s="3" t="s">
        <v>412</v>
      </c>
      <c r="O356" s="3" t="s">
        <v>412</v>
      </c>
      <c r="Q356" s="3" t="s">
        <v>412</v>
      </c>
      <c r="R356" s="3">
        <v>5</v>
      </c>
    </row>
    <row r="357" spans="1:21" x14ac:dyDescent="0.2">
      <c r="A357" s="3" t="s">
        <v>354</v>
      </c>
      <c r="B357" s="4">
        <v>42795</v>
      </c>
      <c r="D357" s="3" t="s">
        <v>412</v>
      </c>
      <c r="E357" s="3" t="s">
        <v>412</v>
      </c>
      <c r="F357" s="3" t="s">
        <v>808</v>
      </c>
      <c r="G357" s="14">
        <v>1445.19</v>
      </c>
      <c r="H357" s="30">
        <v>20</v>
      </c>
      <c r="I357" s="3" t="s">
        <v>412</v>
      </c>
      <c r="J357" s="3" t="s">
        <v>809</v>
      </c>
      <c r="K357" s="20">
        <v>579</v>
      </c>
      <c r="L357" s="3">
        <v>666</v>
      </c>
      <c r="M357" s="3" t="s">
        <v>413</v>
      </c>
      <c r="N357" s="3" t="s">
        <v>412</v>
      </c>
      <c r="O357" s="3" t="s">
        <v>412</v>
      </c>
      <c r="P357" s="3" t="s">
        <v>810</v>
      </c>
      <c r="Q357" s="3" t="s">
        <v>412</v>
      </c>
      <c r="R357" s="3">
        <v>120</v>
      </c>
    </row>
    <row r="358" spans="1:21" x14ac:dyDescent="0.2">
      <c r="A358" s="3" t="s">
        <v>355</v>
      </c>
      <c r="B358" s="4">
        <v>42788</v>
      </c>
      <c r="D358" s="3" t="s">
        <v>412</v>
      </c>
      <c r="E358" s="3" t="s">
        <v>412</v>
      </c>
      <c r="F358" s="3" t="s">
        <v>786</v>
      </c>
      <c r="G358" s="7">
        <v>1149.4000000000001</v>
      </c>
      <c r="H358" s="30">
        <v>20</v>
      </c>
      <c r="I358" s="3" t="s">
        <v>412</v>
      </c>
      <c r="J358" s="3" t="s">
        <v>787</v>
      </c>
      <c r="K358" s="20">
        <v>620</v>
      </c>
      <c r="L358" s="3">
        <v>620</v>
      </c>
      <c r="M358" s="3" t="s">
        <v>416</v>
      </c>
      <c r="N358" s="3" t="s">
        <v>412</v>
      </c>
      <c r="O358" s="3" t="s">
        <v>412</v>
      </c>
      <c r="P358" s="3" t="s">
        <v>788</v>
      </c>
      <c r="Q358" s="3" t="s">
        <v>412</v>
      </c>
      <c r="R358" s="3">
        <v>88</v>
      </c>
    </row>
    <row r="359" spans="1:21" x14ac:dyDescent="0.2">
      <c r="A359" s="3" t="s">
        <v>356</v>
      </c>
      <c r="B359" s="4">
        <v>42790</v>
      </c>
      <c r="D359" s="3" t="s">
        <v>412</v>
      </c>
      <c r="E359" s="3" t="s">
        <v>412</v>
      </c>
      <c r="F359" s="3" t="s">
        <v>593</v>
      </c>
      <c r="G359" s="7">
        <v>1068.6300000000001</v>
      </c>
      <c r="H359" s="30">
        <v>20</v>
      </c>
      <c r="I359" s="3" t="s">
        <v>412</v>
      </c>
      <c r="J359" s="3" t="s">
        <v>594</v>
      </c>
      <c r="K359" s="20">
        <v>76</v>
      </c>
      <c r="L359" s="3">
        <v>152</v>
      </c>
      <c r="M359" s="3" t="s">
        <v>413</v>
      </c>
      <c r="N359" s="3" t="s">
        <v>412</v>
      </c>
      <c r="O359" s="3" t="s">
        <v>412</v>
      </c>
      <c r="P359" s="3" t="s">
        <v>595</v>
      </c>
      <c r="Q359" s="3" t="s">
        <v>412</v>
      </c>
      <c r="R359" s="3">
        <v>14</v>
      </c>
    </row>
    <row r="360" spans="1:21" x14ac:dyDescent="0.2">
      <c r="A360" s="3" t="s">
        <v>357</v>
      </c>
      <c r="B360" s="3"/>
    </row>
    <row r="361" spans="1:21" x14ac:dyDescent="0.2">
      <c r="A361" s="3" t="s">
        <v>358</v>
      </c>
      <c r="B361" s="3"/>
    </row>
    <row r="362" spans="1:21" x14ac:dyDescent="0.2">
      <c r="A362" s="21" t="s">
        <v>359</v>
      </c>
      <c r="B362" s="31">
        <v>42873</v>
      </c>
      <c r="C362" s="21" t="s">
        <v>996</v>
      </c>
      <c r="D362" s="21" t="s">
        <v>412</v>
      </c>
      <c r="E362" s="21"/>
      <c r="F362" s="21"/>
      <c r="G362" s="32"/>
      <c r="H362" s="33"/>
      <c r="I362" s="21"/>
      <c r="J362" s="21"/>
      <c r="K362" s="34">
        <v>77</v>
      </c>
      <c r="L362" s="21">
        <v>155</v>
      </c>
      <c r="M362" s="21" t="s">
        <v>416</v>
      </c>
      <c r="N362" s="21"/>
      <c r="O362" s="21"/>
      <c r="P362" s="21"/>
      <c r="Q362" s="21"/>
      <c r="R362" s="21"/>
      <c r="S362" s="21"/>
      <c r="T362" s="21">
        <v>76</v>
      </c>
      <c r="U362" s="31">
        <v>42873</v>
      </c>
    </row>
    <row r="363" spans="1:21" x14ac:dyDescent="0.2">
      <c r="A363" s="3" t="s">
        <v>360</v>
      </c>
      <c r="B363" s="4">
        <v>42804</v>
      </c>
      <c r="C363" s="3" t="s">
        <v>987</v>
      </c>
      <c r="D363" s="3" t="s">
        <v>412</v>
      </c>
      <c r="E363" s="3" t="s">
        <v>412</v>
      </c>
      <c r="G363" s="7">
        <v>1552.57</v>
      </c>
      <c r="H363" s="30">
        <v>20</v>
      </c>
      <c r="I363" s="3" t="s">
        <v>429</v>
      </c>
      <c r="K363" s="20">
        <v>114</v>
      </c>
      <c r="L363" s="3">
        <v>84</v>
      </c>
      <c r="M363" s="3" t="s">
        <v>416</v>
      </c>
      <c r="N363" s="3" t="s">
        <v>412</v>
      </c>
      <c r="O363" s="3" t="s">
        <v>412</v>
      </c>
      <c r="Q363" s="3" t="s">
        <v>412</v>
      </c>
      <c r="R363" s="3">
        <v>4</v>
      </c>
    </row>
    <row r="364" spans="1:21" x14ac:dyDescent="0.2">
      <c r="A364" s="3" t="s">
        <v>361</v>
      </c>
      <c r="B364" s="4">
        <v>42767</v>
      </c>
      <c r="C364" s="3" t="s">
        <v>921</v>
      </c>
      <c r="D364" s="3" t="s">
        <v>412</v>
      </c>
      <c r="E364" s="3" t="s">
        <v>412</v>
      </c>
      <c r="K364" s="20">
        <v>66</v>
      </c>
      <c r="L364" s="3">
        <v>157</v>
      </c>
      <c r="M364" s="3" t="s">
        <v>416</v>
      </c>
      <c r="N364" s="3" t="s">
        <v>412</v>
      </c>
      <c r="O364" s="3" t="s">
        <v>429</v>
      </c>
      <c r="Q364" s="3" t="s">
        <v>412</v>
      </c>
      <c r="R364" s="3">
        <v>27</v>
      </c>
    </row>
    <row r="365" spans="1:21" x14ac:dyDescent="0.2">
      <c r="A365" s="3" t="s">
        <v>362</v>
      </c>
      <c r="B365" s="4">
        <v>42800</v>
      </c>
      <c r="D365" s="3" t="s">
        <v>412</v>
      </c>
      <c r="E365" s="3" t="s">
        <v>412</v>
      </c>
      <c r="F365" s="3" t="s">
        <v>925</v>
      </c>
      <c r="G365" s="7">
        <v>1138.08</v>
      </c>
      <c r="H365" s="30">
        <v>20</v>
      </c>
      <c r="I365" s="3" t="s">
        <v>412</v>
      </c>
      <c r="J365" s="3" t="s">
        <v>926</v>
      </c>
      <c r="K365" s="20">
        <v>2208</v>
      </c>
      <c r="L365" s="3">
        <v>2208</v>
      </c>
      <c r="M365" s="3" t="s">
        <v>413</v>
      </c>
      <c r="N365" s="3" t="s">
        <v>412</v>
      </c>
      <c r="O365" s="3" t="s">
        <v>412</v>
      </c>
      <c r="P365" s="3" t="s">
        <v>927</v>
      </c>
      <c r="Q365" s="3" t="s">
        <v>412</v>
      </c>
      <c r="R365" s="3">
        <v>117</v>
      </c>
    </row>
    <row r="366" spans="1:21" x14ac:dyDescent="0.2">
      <c r="A366" s="3" t="s">
        <v>363</v>
      </c>
      <c r="B366" s="4">
        <v>42787</v>
      </c>
      <c r="C366" s="3" t="s">
        <v>528</v>
      </c>
      <c r="D366" s="3" t="s">
        <v>412</v>
      </c>
      <c r="K366" s="20">
        <v>185</v>
      </c>
      <c r="L366" s="3">
        <v>240</v>
      </c>
      <c r="M366" s="3" t="s">
        <v>416</v>
      </c>
      <c r="N366" s="3" t="s">
        <v>412</v>
      </c>
    </row>
    <row r="367" spans="1:21" x14ac:dyDescent="0.2">
      <c r="A367" s="3" t="s">
        <v>364</v>
      </c>
      <c r="B367" s="4">
        <v>42790</v>
      </c>
      <c r="D367" s="3" t="s">
        <v>412</v>
      </c>
      <c r="E367" s="3" t="s">
        <v>412</v>
      </c>
      <c r="F367" s="3" t="s">
        <v>610</v>
      </c>
      <c r="G367" s="7">
        <v>1436.75</v>
      </c>
      <c r="H367" s="30">
        <v>20</v>
      </c>
      <c r="I367" s="3" t="s">
        <v>429</v>
      </c>
      <c r="K367" s="20">
        <v>538</v>
      </c>
      <c r="L367" s="3">
        <v>740</v>
      </c>
      <c r="M367" s="3" t="s">
        <v>416</v>
      </c>
      <c r="N367" s="3" t="s">
        <v>412</v>
      </c>
      <c r="O367" s="3" t="s">
        <v>412</v>
      </c>
      <c r="P367" s="3" t="s">
        <v>609</v>
      </c>
      <c r="Q367" s="3" t="s">
        <v>412</v>
      </c>
      <c r="R367" s="3">
        <v>67</v>
      </c>
    </row>
    <row r="368" spans="1:21" x14ac:dyDescent="0.2">
      <c r="A368" s="3" t="s">
        <v>365</v>
      </c>
      <c r="B368" s="4">
        <v>42795</v>
      </c>
      <c r="D368" s="3" t="s">
        <v>412</v>
      </c>
      <c r="E368" s="3" t="s">
        <v>412</v>
      </c>
      <c r="F368" s="3" t="s">
        <v>756</v>
      </c>
      <c r="G368" s="7">
        <v>1067.94</v>
      </c>
      <c r="H368" s="30">
        <v>20</v>
      </c>
      <c r="I368" s="3" t="s">
        <v>412</v>
      </c>
      <c r="J368" s="3" t="s">
        <v>758</v>
      </c>
      <c r="K368" s="20">
        <v>30</v>
      </c>
      <c r="L368" s="3">
        <v>76</v>
      </c>
      <c r="M368" s="3" t="s">
        <v>413</v>
      </c>
      <c r="N368" s="3" t="s">
        <v>412</v>
      </c>
      <c r="O368" s="3" t="s">
        <v>412</v>
      </c>
      <c r="P368" s="3" t="s">
        <v>757</v>
      </c>
      <c r="Q368" s="3" t="s">
        <v>412</v>
      </c>
      <c r="R368" s="3">
        <v>0</v>
      </c>
    </row>
    <row r="369" spans="1:21" x14ac:dyDescent="0.2">
      <c r="A369" s="3" t="s">
        <v>366</v>
      </c>
      <c r="B369" s="4">
        <v>42783</v>
      </c>
      <c r="D369" s="3" t="s">
        <v>412</v>
      </c>
      <c r="E369" s="3" t="s">
        <v>412</v>
      </c>
      <c r="G369" s="7">
        <v>1362.12</v>
      </c>
      <c r="H369" s="30">
        <v>20</v>
      </c>
      <c r="I369" s="3" t="s">
        <v>412</v>
      </c>
      <c r="K369" s="20">
        <v>58</v>
      </c>
      <c r="L369" s="3">
        <v>141</v>
      </c>
      <c r="M369" s="3" t="s">
        <v>413</v>
      </c>
      <c r="N369" s="3" t="s">
        <v>412</v>
      </c>
      <c r="O369" s="3" t="s">
        <v>412</v>
      </c>
      <c r="Q369" s="3" t="s">
        <v>412</v>
      </c>
      <c r="R369" s="3">
        <v>11</v>
      </c>
    </row>
    <row r="370" spans="1:21" x14ac:dyDescent="0.2">
      <c r="A370" s="3" t="s">
        <v>367</v>
      </c>
      <c r="B370" s="4">
        <v>42787</v>
      </c>
      <c r="D370" s="3" t="s">
        <v>412</v>
      </c>
      <c r="E370" s="3" t="s">
        <v>412</v>
      </c>
      <c r="F370" s="3" t="s">
        <v>501</v>
      </c>
      <c r="G370" s="7">
        <v>1038.42</v>
      </c>
      <c r="H370" s="30">
        <v>20</v>
      </c>
      <c r="I370" s="3" t="s">
        <v>429</v>
      </c>
      <c r="K370" s="20">
        <v>395</v>
      </c>
      <c r="L370" s="3">
        <v>426</v>
      </c>
      <c r="M370" s="3" t="s">
        <v>416</v>
      </c>
      <c r="N370" s="3" t="s">
        <v>412</v>
      </c>
      <c r="O370" s="3" t="s">
        <v>412</v>
      </c>
      <c r="P370" s="3" t="s">
        <v>500</v>
      </c>
      <c r="Q370" s="3" t="s">
        <v>412</v>
      </c>
      <c r="R370" s="3">
        <v>74</v>
      </c>
      <c r="T370" s="3">
        <v>77</v>
      </c>
      <c r="U370" s="4">
        <v>42877</v>
      </c>
    </row>
    <row r="371" spans="1:21" x14ac:dyDescent="0.2">
      <c r="A371" s="3" t="s">
        <v>368</v>
      </c>
      <c r="B371" s="4">
        <v>42790</v>
      </c>
      <c r="C371" s="3" t="s">
        <v>613</v>
      </c>
      <c r="D371" s="3" t="s">
        <v>412</v>
      </c>
      <c r="E371" s="3" t="s">
        <v>412</v>
      </c>
      <c r="F371" s="3" t="s">
        <v>611</v>
      </c>
      <c r="G371" s="7">
        <v>1149.4000000000001</v>
      </c>
      <c r="H371" s="30">
        <v>20</v>
      </c>
      <c r="I371" s="3" t="s">
        <v>429</v>
      </c>
      <c r="J371" s="3" t="s">
        <v>572</v>
      </c>
      <c r="K371" s="20">
        <v>341</v>
      </c>
      <c r="N371" s="3" t="s">
        <v>412</v>
      </c>
      <c r="O371" s="3" t="s">
        <v>412</v>
      </c>
      <c r="P371" s="3" t="s">
        <v>612</v>
      </c>
      <c r="Q371" s="3" t="s">
        <v>412</v>
      </c>
      <c r="R371" s="3">
        <v>84</v>
      </c>
    </row>
    <row r="372" spans="1:21" x14ac:dyDescent="0.2">
      <c r="A372" s="3" t="s">
        <v>369</v>
      </c>
      <c r="B372" s="4">
        <v>42780</v>
      </c>
      <c r="C372" s="3" t="s">
        <v>415</v>
      </c>
      <c r="D372" s="3" t="s">
        <v>412</v>
      </c>
      <c r="E372" s="3" t="s">
        <v>412</v>
      </c>
      <c r="G372" s="7">
        <v>1072.29</v>
      </c>
      <c r="H372" s="30">
        <v>20</v>
      </c>
      <c r="I372" s="3" t="s">
        <v>412</v>
      </c>
      <c r="K372" s="20">
        <v>60</v>
      </c>
      <c r="L372" s="3">
        <v>60</v>
      </c>
      <c r="M372" s="3" t="s">
        <v>413</v>
      </c>
      <c r="N372" s="3" t="s">
        <v>412</v>
      </c>
      <c r="O372" s="3" t="s">
        <v>412</v>
      </c>
      <c r="Q372" s="3" t="s">
        <v>412</v>
      </c>
      <c r="R372" s="3">
        <v>0</v>
      </c>
      <c r="T372" s="3">
        <v>78</v>
      </c>
    </row>
    <row r="373" spans="1:21" x14ac:dyDescent="0.2">
      <c r="A373" s="3" t="s">
        <v>370</v>
      </c>
      <c r="B373" s="4">
        <v>42877</v>
      </c>
      <c r="C373" s="3" t="s">
        <v>996</v>
      </c>
      <c r="K373" s="20">
        <v>41</v>
      </c>
      <c r="L373" s="3">
        <v>80</v>
      </c>
      <c r="M373" s="3" t="s">
        <v>413</v>
      </c>
      <c r="T373" s="3">
        <v>79</v>
      </c>
      <c r="U373" s="4">
        <v>42877</v>
      </c>
    </row>
    <row r="374" spans="1:21" x14ac:dyDescent="0.2">
      <c r="A374" s="3" t="s">
        <v>371</v>
      </c>
      <c r="B374" s="3"/>
    </row>
    <row r="375" spans="1:21" x14ac:dyDescent="0.2">
      <c r="A375" s="3" t="s">
        <v>372</v>
      </c>
      <c r="B375" s="4">
        <v>42790</v>
      </c>
      <c r="D375" s="3" t="s">
        <v>412</v>
      </c>
      <c r="E375" s="3" t="s">
        <v>412</v>
      </c>
      <c r="F375" s="3" t="s">
        <v>823</v>
      </c>
      <c r="G375" s="7">
        <v>949.77</v>
      </c>
      <c r="H375" s="30">
        <v>20</v>
      </c>
      <c r="I375" s="3" t="s">
        <v>412</v>
      </c>
      <c r="J375" s="3" t="s">
        <v>825</v>
      </c>
      <c r="K375" s="20">
        <v>306</v>
      </c>
      <c r="L375" s="3">
        <v>419</v>
      </c>
      <c r="M375" s="3" t="s">
        <v>416</v>
      </c>
      <c r="N375" s="3" t="s">
        <v>412</v>
      </c>
      <c r="O375" s="3" t="s">
        <v>412</v>
      </c>
      <c r="P375" s="3" t="s">
        <v>824</v>
      </c>
      <c r="Q375" s="3" t="s">
        <v>412</v>
      </c>
      <c r="R375" s="3">
        <v>50</v>
      </c>
    </row>
    <row r="376" spans="1:21" x14ac:dyDescent="0.2">
      <c r="A376" s="3" t="s">
        <v>373</v>
      </c>
      <c r="B376" s="4">
        <v>42874</v>
      </c>
      <c r="C376" s="3" t="s">
        <v>996</v>
      </c>
      <c r="D376" s="3" t="s">
        <v>412</v>
      </c>
      <c r="E376" s="3" t="s">
        <v>412</v>
      </c>
      <c r="F376" s="3" t="s">
        <v>1079</v>
      </c>
      <c r="G376" s="7">
        <v>2298.7800000000002</v>
      </c>
      <c r="H376" s="30">
        <v>40</v>
      </c>
      <c r="I376" s="3" t="s">
        <v>412</v>
      </c>
      <c r="J376" s="3" t="s">
        <v>1105</v>
      </c>
      <c r="N376" s="3" t="s">
        <v>412</v>
      </c>
      <c r="O376" s="3" t="s">
        <v>412</v>
      </c>
      <c r="P376" s="3" t="s">
        <v>1080</v>
      </c>
      <c r="T376" s="3">
        <v>108</v>
      </c>
      <c r="U376" s="4">
        <v>42874</v>
      </c>
    </row>
    <row r="377" spans="1:21" x14ac:dyDescent="0.2">
      <c r="A377" s="3" t="s">
        <v>374</v>
      </c>
      <c r="B377" s="4">
        <v>42797</v>
      </c>
      <c r="D377" s="3" t="s">
        <v>412</v>
      </c>
      <c r="E377" s="3" t="s">
        <v>412</v>
      </c>
      <c r="F377" s="3" t="s">
        <v>913</v>
      </c>
      <c r="G377" s="7">
        <v>1520.54</v>
      </c>
      <c r="H377" s="30">
        <v>20</v>
      </c>
      <c r="I377" s="3" t="s">
        <v>412</v>
      </c>
      <c r="J377" s="3" t="s">
        <v>914</v>
      </c>
      <c r="K377" s="20">
        <v>273</v>
      </c>
      <c r="L377" s="3">
        <v>300</v>
      </c>
      <c r="M377" s="3" t="s">
        <v>416</v>
      </c>
      <c r="N377" s="3" t="s">
        <v>412</v>
      </c>
      <c r="O377" s="3" t="s">
        <v>412</v>
      </c>
      <c r="P377" s="3" t="s">
        <v>915</v>
      </c>
      <c r="Q377" s="3" t="s">
        <v>412</v>
      </c>
      <c r="R377" s="3">
        <v>33</v>
      </c>
    </row>
    <row r="378" spans="1:21" x14ac:dyDescent="0.2">
      <c r="A378" s="3" t="s">
        <v>375</v>
      </c>
      <c r="B378" s="3"/>
    </row>
    <row r="379" spans="1:21" x14ac:dyDescent="0.2">
      <c r="A379" s="3" t="s">
        <v>376</v>
      </c>
      <c r="B379" s="3"/>
    </row>
    <row r="380" spans="1:21" x14ac:dyDescent="0.2">
      <c r="A380" s="3" t="s">
        <v>377</v>
      </c>
      <c r="B380" s="4">
        <v>42818</v>
      </c>
      <c r="C380" s="3" t="s">
        <v>1051</v>
      </c>
      <c r="D380" s="3" t="s">
        <v>412</v>
      </c>
      <c r="E380" s="3" t="s">
        <v>412</v>
      </c>
      <c r="G380" s="7">
        <v>2298.8000000000002</v>
      </c>
      <c r="H380" s="30">
        <v>40</v>
      </c>
      <c r="I380" s="3" t="s">
        <v>412</v>
      </c>
      <c r="J380" s="13" t="s">
        <v>1107</v>
      </c>
      <c r="K380" s="20">
        <v>395</v>
      </c>
      <c r="L380" s="3">
        <v>395</v>
      </c>
      <c r="M380" s="3" t="s">
        <v>413</v>
      </c>
      <c r="N380" s="3" t="s">
        <v>412</v>
      </c>
      <c r="O380" s="3" t="s">
        <v>412</v>
      </c>
      <c r="Q380" s="3" t="s">
        <v>412</v>
      </c>
      <c r="R380" s="3">
        <v>21</v>
      </c>
    </row>
    <row r="381" spans="1:21" x14ac:dyDescent="0.2">
      <c r="A381" s="3" t="s">
        <v>378</v>
      </c>
      <c r="B381" s="4">
        <v>42795</v>
      </c>
      <c r="D381" s="3" t="s">
        <v>412</v>
      </c>
      <c r="E381" s="3" t="s">
        <v>412</v>
      </c>
      <c r="F381" s="3" t="s">
        <v>748</v>
      </c>
      <c r="G381" s="7">
        <v>1080.1099999999999</v>
      </c>
      <c r="H381" s="30">
        <v>20</v>
      </c>
      <c r="I381" s="3" t="s">
        <v>412</v>
      </c>
      <c r="J381" s="3" t="s">
        <v>747</v>
      </c>
      <c r="K381" s="20">
        <v>290</v>
      </c>
      <c r="L381" s="3">
        <v>427</v>
      </c>
      <c r="M381" s="3" t="s">
        <v>416</v>
      </c>
      <c r="N381" s="3" t="s">
        <v>412</v>
      </c>
      <c r="O381" s="3" t="s">
        <v>412</v>
      </c>
      <c r="P381" s="3" t="s">
        <v>749</v>
      </c>
      <c r="Q381" s="3" t="s">
        <v>412</v>
      </c>
      <c r="R381" s="3">
        <v>65</v>
      </c>
    </row>
    <row r="382" spans="1:21" x14ac:dyDescent="0.2">
      <c r="A382" s="3" t="s">
        <v>379</v>
      </c>
      <c r="B382" s="4">
        <v>42796</v>
      </c>
      <c r="D382" s="3" t="s">
        <v>412</v>
      </c>
      <c r="E382" s="3" t="s">
        <v>412</v>
      </c>
      <c r="F382" s="3" t="s">
        <v>893</v>
      </c>
      <c r="G382" s="7">
        <v>1149.4000000000001</v>
      </c>
      <c r="H382" s="30">
        <v>20</v>
      </c>
      <c r="I382" s="3" t="s">
        <v>412</v>
      </c>
      <c r="J382" s="3" t="s">
        <v>894</v>
      </c>
      <c r="K382" s="20">
        <v>435</v>
      </c>
      <c r="L382" s="3">
        <v>511</v>
      </c>
      <c r="M382" s="3" t="s">
        <v>416</v>
      </c>
      <c r="N382" s="3" t="s">
        <v>412</v>
      </c>
      <c r="O382" s="3" t="s">
        <v>412</v>
      </c>
      <c r="P382" s="3" t="s">
        <v>895</v>
      </c>
      <c r="Q382" s="3" t="s">
        <v>412</v>
      </c>
      <c r="R382" s="3">
        <v>54</v>
      </c>
    </row>
    <row r="383" spans="1:21" x14ac:dyDescent="0.2">
      <c r="A383" s="3" t="s">
        <v>380</v>
      </c>
      <c r="B383" s="4">
        <v>42807</v>
      </c>
      <c r="C383" s="3" t="s">
        <v>1017</v>
      </c>
      <c r="D383" s="3" t="s">
        <v>412</v>
      </c>
      <c r="E383" s="3" t="s">
        <v>412</v>
      </c>
      <c r="F383" s="3" t="s">
        <v>1014</v>
      </c>
      <c r="G383" s="7">
        <v>1148.8599999999999</v>
      </c>
      <c r="H383" s="30">
        <v>20</v>
      </c>
      <c r="I383" s="3" t="s">
        <v>412</v>
      </c>
      <c r="J383" s="3" t="s">
        <v>1015</v>
      </c>
      <c r="K383" s="20">
        <v>443</v>
      </c>
      <c r="L383" s="3">
        <v>443</v>
      </c>
      <c r="M383" s="3" t="s">
        <v>416</v>
      </c>
      <c r="N383" s="3" t="s">
        <v>412</v>
      </c>
      <c r="O383" s="3" t="s">
        <v>412</v>
      </c>
      <c r="P383" s="3" t="s">
        <v>1016</v>
      </c>
      <c r="Q383" s="3" t="s">
        <v>412</v>
      </c>
      <c r="R383" s="3">
        <v>22</v>
      </c>
    </row>
    <row r="384" spans="1:21" x14ac:dyDescent="0.2">
      <c r="A384" s="3" t="s">
        <v>381</v>
      </c>
      <c r="B384" s="4">
        <v>42795</v>
      </c>
      <c r="D384" s="3" t="s">
        <v>412</v>
      </c>
      <c r="E384" s="3" t="s">
        <v>412</v>
      </c>
      <c r="F384" s="3" t="s">
        <v>764</v>
      </c>
      <c r="G384" s="7">
        <v>1539.09</v>
      </c>
      <c r="H384" s="30">
        <v>20</v>
      </c>
      <c r="I384" s="3" t="s">
        <v>429</v>
      </c>
      <c r="K384" s="20">
        <v>3050</v>
      </c>
      <c r="L384" s="3">
        <v>3300</v>
      </c>
      <c r="M384" s="3" t="s">
        <v>416</v>
      </c>
      <c r="N384" s="3" t="s">
        <v>412</v>
      </c>
      <c r="O384" s="3" t="s">
        <v>412</v>
      </c>
      <c r="P384" s="3" t="s">
        <v>765</v>
      </c>
      <c r="Q384" s="3" t="s">
        <v>412</v>
      </c>
      <c r="R384" s="3">
        <v>178</v>
      </c>
      <c r="T384" s="3">
        <v>100</v>
      </c>
      <c r="U384" s="4">
        <v>42877</v>
      </c>
    </row>
    <row r="385" spans="1:21" x14ac:dyDescent="0.2">
      <c r="A385" s="3" t="s">
        <v>382</v>
      </c>
      <c r="B385" s="3"/>
    </row>
    <row r="386" spans="1:21" x14ac:dyDescent="0.2">
      <c r="A386" s="3" t="s">
        <v>383</v>
      </c>
      <c r="B386" s="4">
        <v>42788</v>
      </c>
      <c r="D386" s="3" t="s">
        <v>412</v>
      </c>
      <c r="E386" s="3" t="s">
        <v>412</v>
      </c>
      <c r="F386" s="3" t="s">
        <v>453</v>
      </c>
      <c r="G386" s="7">
        <v>1067.82</v>
      </c>
      <c r="H386" s="30">
        <v>20</v>
      </c>
      <c r="I386" s="3" t="s">
        <v>412</v>
      </c>
      <c r="J386" s="3" t="s">
        <v>454</v>
      </c>
      <c r="K386" s="20">
        <v>302</v>
      </c>
      <c r="L386" s="3">
        <v>384</v>
      </c>
      <c r="M386" s="3" t="s">
        <v>416</v>
      </c>
      <c r="N386" s="3" t="s">
        <v>412</v>
      </c>
      <c r="O386" s="3" t="s">
        <v>412</v>
      </c>
      <c r="P386" s="3" t="s">
        <v>455</v>
      </c>
      <c r="Q386" s="3" t="s">
        <v>412</v>
      </c>
      <c r="R386" s="3">
        <v>46</v>
      </c>
    </row>
    <row r="387" spans="1:21" x14ac:dyDescent="0.2">
      <c r="A387" s="3" t="s">
        <v>384</v>
      </c>
      <c r="B387" s="4">
        <v>42781</v>
      </c>
      <c r="C387" s="3" t="s">
        <v>1074</v>
      </c>
      <c r="T387" s="3">
        <v>80</v>
      </c>
      <c r="U387" s="4">
        <v>42878</v>
      </c>
    </row>
    <row r="388" spans="1:21" x14ac:dyDescent="0.2">
      <c r="A388" s="3" t="s">
        <v>385</v>
      </c>
    </row>
    <row r="389" spans="1:21" x14ac:dyDescent="0.2">
      <c r="A389" s="3" t="s">
        <v>386</v>
      </c>
      <c r="B389" s="4">
        <v>42781</v>
      </c>
      <c r="D389" s="3" t="s">
        <v>412</v>
      </c>
      <c r="E389" s="3" t="s">
        <v>412</v>
      </c>
      <c r="F389" s="3" t="s">
        <v>538</v>
      </c>
      <c r="G389" s="7">
        <v>1149.4000000000001</v>
      </c>
      <c r="H389" s="30">
        <v>20</v>
      </c>
      <c r="I389" s="3" t="s">
        <v>412</v>
      </c>
      <c r="J389" s="3" t="s">
        <v>539</v>
      </c>
      <c r="K389" s="20">
        <v>161</v>
      </c>
      <c r="L389" s="3">
        <v>220</v>
      </c>
      <c r="M389" s="3" t="s">
        <v>413</v>
      </c>
      <c r="N389" s="3" t="s">
        <v>412</v>
      </c>
      <c r="O389" s="3" t="s">
        <v>412</v>
      </c>
      <c r="P389" s="3" t="s">
        <v>540</v>
      </c>
      <c r="Q389" s="3" t="s">
        <v>412</v>
      </c>
      <c r="R389" s="3">
        <v>25</v>
      </c>
    </row>
    <row r="390" spans="1:21" x14ac:dyDescent="0.2">
      <c r="A390" s="3" t="s">
        <v>387</v>
      </c>
      <c r="B390" s="4">
        <v>42795</v>
      </c>
      <c r="D390" s="3" t="s">
        <v>412</v>
      </c>
      <c r="E390" s="3" t="s">
        <v>412</v>
      </c>
      <c r="F390" s="3" t="s">
        <v>738</v>
      </c>
      <c r="G390" s="7">
        <v>834.62</v>
      </c>
      <c r="H390" s="30">
        <v>20</v>
      </c>
      <c r="I390" s="3" t="s">
        <v>412</v>
      </c>
      <c r="J390" s="9" t="s">
        <v>739</v>
      </c>
      <c r="K390" s="20">
        <v>219</v>
      </c>
      <c r="L390" s="3">
        <v>406</v>
      </c>
      <c r="M390" s="3" t="s">
        <v>416</v>
      </c>
      <c r="N390" s="3" t="s">
        <v>412</v>
      </c>
      <c r="O390" s="3" t="s">
        <v>412</v>
      </c>
      <c r="P390" s="3" t="s">
        <v>740</v>
      </c>
      <c r="Q390" s="3" t="s">
        <v>412</v>
      </c>
      <c r="R390" s="3">
        <v>43</v>
      </c>
    </row>
    <row r="391" spans="1:21" x14ac:dyDescent="0.2">
      <c r="A391" s="3" t="s">
        <v>388</v>
      </c>
      <c r="B391" s="4">
        <v>42788</v>
      </c>
      <c r="D391" s="3" t="s">
        <v>412</v>
      </c>
      <c r="E391" s="3" t="s">
        <v>412</v>
      </c>
      <c r="F391" s="3" t="s">
        <v>531</v>
      </c>
      <c r="G391" s="7">
        <v>1156.27</v>
      </c>
      <c r="H391" s="30">
        <v>20</v>
      </c>
      <c r="I391" s="3" t="s">
        <v>412</v>
      </c>
      <c r="J391" s="3" t="s">
        <v>532</v>
      </c>
      <c r="K391" s="20">
        <v>1059</v>
      </c>
      <c r="L391" s="3">
        <v>1057</v>
      </c>
      <c r="M391" s="3" t="s">
        <v>416</v>
      </c>
      <c r="N391" s="3" t="s">
        <v>412</v>
      </c>
      <c r="O391" s="3" t="s">
        <v>412</v>
      </c>
      <c r="P391" s="3" t="s">
        <v>533</v>
      </c>
      <c r="Q391" s="3" t="s">
        <v>412</v>
      </c>
      <c r="R391" s="3">
        <v>9</v>
      </c>
      <c r="T391" s="3">
        <v>81</v>
      </c>
      <c r="U391" s="4">
        <v>42873</v>
      </c>
    </row>
    <row r="392" spans="1:21" x14ac:dyDescent="0.2">
      <c r="A392" s="3" t="s">
        <v>389</v>
      </c>
      <c r="B392" s="4">
        <v>42783</v>
      </c>
      <c r="C392" s="3" t="s">
        <v>419</v>
      </c>
      <c r="D392" s="3" t="s">
        <v>412</v>
      </c>
      <c r="E392" s="3" t="s">
        <v>412</v>
      </c>
      <c r="I392" s="3" t="s">
        <v>412</v>
      </c>
      <c r="K392" s="20">
        <v>1845</v>
      </c>
      <c r="L392" s="3">
        <v>2309</v>
      </c>
      <c r="M392" s="3" t="s">
        <v>413</v>
      </c>
      <c r="N392" s="3" t="s">
        <v>412</v>
      </c>
      <c r="O392" s="3" t="s">
        <v>412</v>
      </c>
      <c r="P392" s="3" t="s">
        <v>681</v>
      </c>
      <c r="Q392" s="3" t="s">
        <v>412</v>
      </c>
      <c r="R392" s="3">
        <v>110</v>
      </c>
    </row>
    <row r="393" spans="1:21" x14ac:dyDescent="0.2">
      <c r="A393" s="3" t="s">
        <v>390</v>
      </c>
      <c r="B393" s="4">
        <v>42790</v>
      </c>
      <c r="D393" s="3" t="s">
        <v>412</v>
      </c>
      <c r="E393" s="3" t="s">
        <v>412</v>
      </c>
      <c r="F393" s="3" t="s">
        <v>649</v>
      </c>
      <c r="G393" s="7">
        <v>1599.07</v>
      </c>
      <c r="H393" s="30">
        <v>20</v>
      </c>
      <c r="I393" s="3" t="s">
        <v>412</v>
      </c>
      <c r="K393" s="20">
        <v>1741</v>
      </c>
      <c r="L393" s="3">
        <v>1680</v>
      </c>
      <c r="M393" s="3" t="s">
        <v>416</v>
      </c>
      <c r="N393" s="3" t="s">
        <v>412</v>
      </c>
      <c r="O393" s="3" t="s">
        <v>412</v>
      </c>
      <c r="P393" s="3" t="s">
        <v>650</v>
      </c>
      <c r="Q393" s="3" t="s">
        <v>412</v>
      </c>
      <c r="R393" s="3">
        <v>66</v>
      </c>
      <c r="T393" s="3">
        <v>82</v>
      </c>
      <c r="U393" s="4">
        <v>42877</v>
      </c>
    </row>
    <row r="394" spans="1:21" x14ac:dyDescent="0.2">
      <c r="A394" s="3" t="s">
        <v>391</v>
      </c>
      <c r="B394" s="4">
        <v>42789</v>
      </c>
      <c r="D394" s="3" t="s">
        <v>412</v>
      </c>
      <c r="E394" s="3" t="s">
        <v>412</v>
      </c>
      <c r="F394" s="3" t="s">
        <v>541</v>
      </c>
      <c r="I394" s="3" t="s">
        <v>412</v>
      </c>
      <c r="K394" s="20">
        <v>50</v>
      </c>
      <c r="L394" s="3">
        <v>94</v>
      </c>
      <c r="M394" s="3" t="s">
        <v>416</v>
      </c>
      <c r="N394" s="3" t="s">
        <v>412</v>
      </c>
      <c r="O394" s="3" t="s">
        <v>412</v>
      </c>
      <c r="P394" s="3" t="s">
        <v>542</v>
      </c>
      <c r="Q394" s="3" t="s">
        <v>429</v>
      </c>
    </row>
    <row r="395" spans="1:21" x14ac:dyDescent="0.2">
      <c r="A395" s="3" t="s">
        <v>392</v>
      </c>
      <c r="B395" s="4">
        <v>42796</v>
      </c>
      <c r="D395" s="3" t="s">
        <v>412</v>
      </c>
      <c r="E395" s="3" t="s">
        <v>412</v>
      </c>
      <c r="F395" s="3" t="s">
        <v>916</v>
      </c>
      <c r="G395" s="7">
        <v>1067.82</v>
      </c>
      <c r="H395" s="30">
        <v>20</v>
      </c>
      <c r="I395" s="3" t="s">
        <v>429</v>
      </c>
      <c r="K395" s="20">
        <v>114</v>
      </c>
      <c r="L395" s="3">
        <v>228</v>
      </c>
      <c r="M395" s="3" t="s">
        <v>416</v>
      </c>
      <c r="N395" s="3" t="s">
        <v>412</v>
      </c>
      <c r="O395" s="3" t="s">
        <v>412</v>
      </c>
      <c r="P395" s="3" t="s">
        <v>917</v>
      </c>
      <c r="Q395" s="3" t="s">
        <v>412</v>
      </c>
      <c r="R395" s="3">
        <v>41</v>
      </c>
    </row>
    <row r="396" spans="1:21" x14ac:dyDescent="0.2">
      <c r="A396" s="3" t="s">
        <v>393</v>
      </c>
      <c r="T396" s="3">
        <v>109</v>
      </c>
    </row>
    <row r="397" spans="1:21" x14ac:dyDescent="0.2">
      <c r="A397" s="3" t="s">
        <v>394</v>
      </c>
      <c r="B397" s="4">
        <v>42779</v>
      </c>
      <c r="D397" s="3" t="s">
        <v>412</v>
      </c>
      <c r="E397" s="3" t="s">
        <v>412</v>
      </c>
      <c r="G397" s="7">
        <v>783.5</v>
      </c>
      <c r="H397" s="30">
        <v>20</v>
      </c>
      <c r="I397" s="3" t="s">
        <v>412</v>
      </c>
      <c r="K397" s="20">
        <v>102</v>
      </c>
      <c r="L397" s="3">
        <v>225</v>
      </c>
      <c r="M397" s="3" t="s">
        <v>416</v>
      </c>
      <c r="N397" s="3" t="s">
        <v>412</v>
      </c>
      <c r="O397" s="3" t="s">
        <v>412</v>
      </c>
      <c r="Q397" s="3" t="s">
        <v>412</v>
      </c>
      <c r="R397" s="3">
        <v>86</v>
      </c>
      <c r="T397" s="3">
        <v>99</v>
      </c>
    </row>
    <row r="398" spans="1:21" x14ac:dyDescent="0.2">
      <c r="A398" s="3" t="s">
        <v>395</v>
      </c>
      <c r="B398" s="4">
        <v>42788</v>
      </c>
      <c r="D398" s="3" t="s">
        <v>412</v>
      </c>
      <c r="E398" s="3" t="s">
        <v>412</v>
      </c>
      <c r="F398" s="3" t="s">
        <v>546</v>
      </c>
      <c r="G398" s="7">
        <v>1149.4000000000001</v>
      </c>
      <c r="H398" s="30">
        <v>20</v>
      </c>
      <c r="I398" s="3" t="s">
        <v>429</v>
      </c>
      <c r="K398" s="20">
        <v>128</v>
      </c>
      <c r="L398" s="3">
        <v>128</v>
      </c>
      <c r="M398" s="3" t="s">
        <v>416</v>
      </c>
      <c r="N398" s="3" t="s">
        <v>412</v>
      </c>
      <c r="O398" s="3" t="s">
        <v>412</v>
      </c>
      <c r="P398" s="3" t="s">
        <v>547</v>
      </c>
      <c r="Q398" s="3" t="s">
        <v>412</v>
      </c>
      <c r="R398" s="3">
        <v>11</v>
      </c>
    </row>
    <row r="399" spans="1:21" x14ac:dyDescent="0.2">
      <c r="A399" s="3" t="s">
        <v>396</v>
      </c>
      <c r="B399" s="4">
        <v>42786</v>
      </c>
      <c r="D399" s="3" t="s">
        <v>412</v>
      </c>
      <c r="E399" s="3" t="s">
        <v>412</v>
      </c>
      <c r="F399" s="3" t="s">
        <v>796</v>
      </c>
      <c r="G399" s="7">
        <v>1389.81</v>
      </c>
      <c r="H399" s="30">
        <v>20</v>
      </c>
      <c r="I399" s="3" t="s">
        <v>412</v>
      </c>
      <c r="J399" s="3" t="s">
        <v>797</v>
      </c>
      <c r="K399" s="20">
        <v>101</v>
      </c>
      <c r="L399" s="3">
        <v>101</v>
      </c>
      <c r="M399" s="3" t="s">
        <v>416</v>
      </c>
      <c r="N399" s="3" t="s">
        <v>412</v>
      </c>
      <c r="O399" s="3" t="s">
        <v>412</v>
      </c>
      <c r="P399" s="3" t="s">
        <v>798</v>
      </c>
      <c r="Q399" s="3" t="s">
        <v>412</v>
      </c>
      <c r="R399" s="3">
        <v>8</v>
      </c>
      <c r="T399" s="3">
        <v>83</v>
      </c>
      <c r="U399" s="4">
        <v>42877</v>
      </c>
    </row>
    <row r="400" spans="1:21" x14ac:dyDescent="0.2">
      <c r="A400" s="3" t="s">
        <v>397</v>
      </c>
      <c r="B400" s="4">
        <v>42787</v>
      </c>
      <c r="C400" s="3" t="s">
        <v>463</v>
      </c>
      <c r="D400" s="3" t="s">
        <v>412</v>
      </c>
      <c r="E400" s="3" t="s">
        <v>412</v>
      </c>
      <c r="F400" s="3" t="s">
        <v>462</v>
      </c>
      <c r="G400" s="7">
        <v>2298.8000000000002</v>
      </c>
      <c r="H400" s="30">
        <v>40</v>
      </c>
      <c r="I400" s="3" t="s">
        <v>412</v>
      </c>
      <c r="J400" s="3" t="s">
        <v>464</v>
      </c>
      <c r="K400" s="20">
        <v>98</v>
      </c>
      <c r="L400" s="3">
        <v>130</v>
      </c>
      <c r="M400" s="3" t="s">
        <v>416</v>
      </c>
      <c r="N400" s="3" t="s">
        <v>412</v>
      </c>
      <c r="O400" s="3" t="s">
        <v>412</v>
      </c>
      <c r="P400" s="3" t="s">
        <v>465</v>
      </c>
      <c r="Q400" s="3" t="s">
        <v>412</v>
      </c>
    </row>
    <row r="401" spans="1:21" x14ac:dyDescent="0.2">
      <c r="A401" s="3" t="s">
        <v>398</v>
      </c>
      <c r="B401" s="4">
        <v>42808</v>
      </c>
      <c r="D401" s="3" t="s">
        <v>412</v>
      </c>
      <c r="E401" s="3" t="s">
        <v>412</v>
      </c>
      <c r="F401" s="3" t="s">
        <v>1020</v>
      </c>
      <c r="G401" s="7">
        <v>2298.8000000000002</v>
      </c>
      <c r="H401" s="30">
        <v>40</v>
      </c>
      <c r="I401" s="3" t="s">
        <v>412</v>
      </c>
      <c r="J401" s="3" t="s">
        <v>1021</v>
      </c>
      <c r="K401" s="20">
        <v>464</v>
      </c>
      <c r="L401" s="3">
        <v>557</v>
      </c>
      <c r="M401" s="3" t="s">
        <v>416</v>
      </c>
      <c r="N401" s="3" t="s">
        <v>412</v>
      </c>
      <c r="O401" s="3" t="s">
        <v>412</v>
      </c>
      <c r="P401" s="3" t="s">
        <v>1022</v>
      </c>
      <c r="Q401" s="3" t="s">
        <v>412</v>
      </c>
      <c r="R401" s="3">
        <v>48</v>
      </c>
      <c r="T401" s="3">
        <v>84</v>
      </c>
      <c r="U401" s="4">
        <v>42891</v>
      </c>
    </row>
    <row r="402" spans="1:21" x14ac:dyDescent="0.2">
      <c r="A402" s="3" t="s">
        <v>399</v>
      </c>
      <c r="B402" s="4">
        <v>42780</v>
      </c>
      <c r="D402" s="3" t="s">
        <v>412</v>
      </c>
      <c r="E402" s="3" t="s">
        <v>412</v>
      </c>
      <c r="F402" s="3" t="s">
        <v>572</v>
      </c>
      <c r="I402" s="3" t="s">
        <v>412</v>
      </c>
      <c r="K402" s="20">
        <v>59</v>
      </c>
      <c r="L402" s="3">
        <v>148</v>
      </c>
      <c r="M402" s="3" t="s">
        <v>416</v>
      </c>
      <c r="N402" s="3" t="s">
        <v>412</v>
      </c>
      <c r="O402" s="3" t="s">
        <v>412</v>
      </c>
      <c r="Q402" s="3" t="s">
        <v>412</v>
      </c>
      <c r="R402" s="3">
        <v>7</v>
      </c>
      <c r="T402" s="3">
        <v>101</v>
      </c>
      <c r="U402" s="4">
        <v>42871</v>
      </c>
    </row>
  </sheetData>
  <sortState ref="A2:U400">
    <sortCondition ref="A2:A400"/>
  </sortState>
  <conditionalFormatting sqref="A1:B1048576">
    <cfRule type="expression" dxfId="7" priority="11">
      <formula>AND(ISNUMBER($B2),$B2&gt;0)</formula>
    </cfRule>
  </conditionalFormatting>
  <dataValidations count="4">
    <dataValidation type="list" allowBlank="1" showInputMessage="1" showErrorMessage="1" sqref="Q4:Q1048576 N4:O1048576 I4:I1048576 D4:D1048576 E4:E71 E73:E1048576">
      <formula1>"SIM,NÃO"</formula1>
    </dataValidation>
    <dataValidation type="list" allowBlank="1" showInputMessage="1" showErrorMessage="1" sqref="M4:M1048576">
      <formula1>"exato,projetado"</formula1>
    </dataValidation>
    <dataValidation type="whole" allowBlank="1" showInputMessage="1" showErrorMessage="1" sqref="K4:L1048576">
      <formula1>0</formula1>
      <formula2>9.99999999999999E+23</formula2>
    </dataValidation>
    <dataValidation type="whole" allowBlank="1" showInputMessage="1" showErrorMessage="1" sqref="R4:R1048576">
      <formula1>0</formula1>
      <formula2>99999999999999900000</formula2>
    </dataValidation>
  </dataValidations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2"/>
  <sheetViews>
    <sheetView workbookViewId="0">
      <pane ySplit="3" topLeftCell="A4" activePane="bottomLeft" state="frozenSplit"/>
      <selection pane="bottomLeft" activeCell="B6" sqref="B6"/>
    </sheetView>
  </sheetViews>
  <sheetFormatPr defaultRowHeight="15" x14ac:dyDescent="0.25"/>
  <cols>
    <col min="1" max="1" width="27.140625" style="21" bestFit="1" customWidth="1"/>
    <col min="2" max="3" width="29" style="21" bestFit="1" customWidth="1"/>
    <col min="4" max="4" width="35.5703125" style="21" bestFit="1" customWidth="1"/>
    <col min="5" max="5" width="24" style="21" bestFit="1" customWidth="1"/>
    <col min="6" max="6" width="35.5703125" style="43" customWidth="1"/>
    <col min="7" max="7" width="11.85546875" style="42" customWidth="1"/>
  </cols>
  <sheetData>
    <row r="1" spans="1:7" x14ac:dyDescent="0.25">
      <c r="A1" s="21" t="s">
        <v>1251</v>
      </c>
    </row>
    <row r="3" spans="1:7" ht="28.5" x14ac:dyDescent="0.25">
      <c r="A3" s="22" t="s">
        <v>0</v>
      </c>
      <c r="B3" s="23" t="s">
        <v>1246</v>
      </c>
      <c r="C3" s="23" t="s">
        <v>1247</v>
      </c>
      <c r="D3" s="23" t="s">
        <v>1249</v>
      </c>
      <c r="E3" s="23" t="s">
        <v>1248</v>
      </c>
      <c r="F3" s="44" t="s">
        <v>1250</v>
      </c>
      <c r="G3" s="44"/>
    </row>
    <row r="4" spans="1:7" x14ac:dyDescent="0.25">
      <c r="A4" s="21" t="s">
        <v>2</v>
      </c>
      <c r="B4" s="21">
        <v>127</v>
      </c>
      <c r="C4" s="21">
        <f>VLOOKUP(A4,'Respostas Ofício 7 de 26.1.2017'!A:K,11,0)</f>
        <v>0</v>
      </c>
      <c r="D4" s="18" t="str">
        <f>IF(C4=0,"",(B4-C4)/B4)</f>
        <v/>
      </c>
      <c r="E4" s="21">
        <v>171</v>
      </c>
      <c r="F4" s="43">
        <f>E4-B4</f>
        <v>44</v>
      </c>
      <c r="G4" s="42">
        <f>(E4-B4)/E4</f>
        <v>0.25730994152046782</v>
      </c>
    </row>
    <row r="5" spans="1:7" x14ac:dyDescent="0.25">
      <c r="A5" s="21" t="s">
        <v>3</v>
      </c>
      <c r="B5" s="21">
        <v>119</v>
      </c>
      <c r="C5" s="21">
        <f>VLOOKUP(A5,'Respostas Ofício 7 de 26.1.2017'!A:K,11,0)</f>
        <v>0</v>
      </c>
      <c r="D5" s="18" t="str">
        <f t="shared" ref="D5:D68" si="0">IF(C5=0,"",(B5-C5)/B5)</f>
        <v/>
      </c>
      <c r="E5" s="21">
        <v>142</v>
      </c>
      <c r="F5" s="43">
        <f t="shared" ref="F5:F68" si="1">E5-B5</f>
        <v>23</v>
      </c>
      <c r="G5" s="42">
        <f t="shared" ref="G5:G68" si="2">(E5-B5)/E5</f>
        <v>0.1619718309859155</v>
      </c>
    </row>
    <row r="6" spans="1:7" x14ac:dyDescent="0.25">
      <c r="A6" s="21" t="s">
        <v>4</v>
      </c>
      <c r="B6" s="21">
        <v>169</v>
      </c>
      <c r="C6" s="21">
        <f>VLOOKUP(A6,'Respostas Ofício 7 de 26.1.2017'!A:K,11,0)</f>
        <v>172</v>
      </c>
      <c r="D6" s="18">
        <f t="shared" si="0"/>
        <v>-1.7751479289940829E-2</v>
      </c>
      <c r="E6" s="21">
        <v>180</v>
      </c>
      <c r="F6" s="43">
        <f t="shared" si="1"/>
        <v>11</v>
      </c>
      <c r="G6" s="42">
        <f t="shared" si="2"/>
        <v>6.1111111111111109E-2</v>
      </c>
    </row>
    <row r="7" spans="1:7" x14ac:dyDescent="0.25">
      <c r="A7" s="21" t="s">
        <v>5</v>
      </c>
      <c r="B7" s="21">
        <v>1288</v>
      </c>
      <c r="C7" s="21">
        <f>VLOOKUP(A7,'Respostas Ofício 7 de 26.1.2017'!A:K,11,0)</f>
        <v>1645</v>
      </c>
      <c r="D7" s="18">
        <f t="shared" si="0"/>
        <v>-0.27717391304347827</v>
      </c>
      <c r="E7" s="21">
        <v>1697</v>
      </c>
      <c r="F7" s="43">
        <f t="shared" si="1"/>
        <v>409</v>
      </c>
      <c r="G7" s="42">
        <f t="shared" si="2"/>
        <v>0.24101355332940483</v>
      </c>
    </row>
    <row r="8" spans="1:7" x14ac:dyDescent="0.25">
      <c r="A8" s="21" t="s">
        <v>6</v>
      </c>
      <c r="B8" s="21">
        <v>59</v>
      </c>
      <c r="C8" s="21">
        <f>VLOOKUP(A8,'Respostas Ofício 7 de 26.1.2017'!A:K,11,0)</f>
        <v>0</v>
      </c>
      <c r="D8" s="18" t="str">
        <f t="shared" si="0"/>
        <v/>
      </c>
      <c r="E8" s="21">
        <v>82</v>
      </c>
      <c r="F8" s="43">
        <f t="shared" si="1"/>
        <v>23</v>
      </c>
      <c r="G8" s="42">
        <f t="shared" si="2"/>
        <v>0.28048780487804881</v>
      </c>
    </row>
    <row r="9" spans="1:7" x14ac:dyDescent="0.25">
      <c r="A9" s="21" t="s">
        <v>7</v>
      </c>
      <c r="B9" s="21">
        <v>85</v>
      </c>
      <c r="C9" s="21">
        <f>VLOOKUP(A9,'Respostas Ofício 7 de 26.1.2017'!A:K,11,0)</f>
        <v>77</v>
      </c>
      <c r="D9" s="18">
        <f t="shared" si="0"/>
        <v>9.4117647058823528E-2</v>
      </c>
      <c r="E9" s="21">
        <v>73</v>
      </c>
      <c r="F9" s="43">
        <f t="shared" si="1"/>
        <v>-12</v>
      </c>
      <c r="G9" s="42">
        <f t="shared" si="2"/>
        <v>-0.16438356164383561</v>
      </c>
    </row>
    <row r="10" spans="1:7" x14ac:dyDescent="0.25">
      <c r="A10" s="21" t="s">
        <v>8</v>
      </c>
      <c r="B10" s="21">
        <v>344</v>
      </c>
      <c r="C10" s="21">
        <f>VLOOKUP(A10,'Respostas Ofício 7 de 26.1.2017'!A:K,11,0)</f>
        <v>174</v>
      </c>
      <c r="D10" s="18">
        <f t="shared" si="0"/>
        <v>0.4941860465116279</v>
      </c>
      <c r="E10" s="21">
        <v>319</v>
      </c>
      <c r="F10" s="43">
        <f t="shared" si="1"/>
        <v>-25</v>
      </c>
      <c r="G10" s="42">
        <f t="shared" si="2"/>
        <v>-7.8369905956112859E-2</v>
      </c>
    </row>
    <row r="11" spans="1:7" x14ac:dyDescent="0.25">
      <c r="A11" s="21" t="s">
        <v>9</v>
      </c>
      <c r="B11" s="21">
        <v>193</v>
      </c>
      <c r="C11" s="21">
        <f>VLOOKUP(A11,'Respostas Ofício 7 de 26.1.2017'!A:K,11,0)</f>
        <v>195</v>
      </c>
      <c r="D11" s="18">
        <f t="shared" si="0"/>
        <v>-1.0362694300518135E-2</v>
      </c>
      <c r="E11" s="21">
        <v>175</v>
      </c>
      <c r="F11" s="43">
        <f t="shared" si="1"/>
        <v>-18</v>
      </c>
      <c r="G11" s="42">
        <f t="shared" si="2"/>
        <v>-0.10285714285714286</v>
      </c>
    </row>
    <row r="12" spans="1:7" x14ac:dyDescent="0.25">
      <c r="A12" s="21" t="s">
        <v>10</v>
      </c>
      <c r="B12" s="21">
        <v>268</v>
      </c>
      <c r="C12" s="21">
        <f>VLOOKUP(A12,'Respostas Ofício 7 de 26.1.2017'!A:K,11,0)</f>
        <v>0</v>
      </c>
      <c r="D12" s="18" t="str">
        <f t="shared" si="0"/>
        <v/>
      </c>
      <c r="E12" s="21">
        <v>244</v>
      </c>
      <c r="F12" s="43">
        <f t="shared" si="1"/>
        <v>-24</v>
      </c>
      <c r="G12" s="42">
        <f t="shared" si="2"/>
        <v>-9.8360655737704916E-2</v>
      </c>
    </row>
    <row r="13" spans="1:7" x14ac:dyDescent="0.25">
      <c r="A13" s="21" t="s">
        <v>11</v>
      </c>
      <c r="B13" s="21">
        <v>171</v>
      </c>
      <c r="C13" s="21">
        <f>VLOOKUP(A13,'Respostas Ofício 7 de 26.1.2017'!A:K,11,0)</f>
        <v>0</v>
      </c>
      <c r="D13" s="18" t="str">
        <f t="shared" si="0"/>
        <v/>
      </c>
      <c r="E13" s="21">
        <v>158</v>
      </c>
      <c r="F13" s="43">
        <f t="shared" si="1"/>
        <v>-13</v>
      </c>
      <c r="G13" s="42">
        <f t="shared" si="2"/>
        <v>-8.2278481012658222E-2</v>
      </c>
    </row>
    <row r="14" spans="1:7" x14ac:dyDescent="0.25">
      <c r="A14" s="21" t="s">
        <v>12</v>
      </c>
      <c r="B14" s="21">
        <v>118</v>
      </c>
      <c r="C14" s="21">
        <f>VLOOKUP(A14,'Respostas Ofício 7 de 26.1.2017'!A:K,11,0)</f>
        <v>109</v>
      </c>
      <c r="D14" s="18">
        <f t="shared" si="0"/>
        <v>7.6271186440677971E-2</v>
      </c>
      <c r="E14" s="21">
        <v>113</v>
      </c>
      <c r="F14" s="43">
        <f t="shared" si="1"/>
        <v>-5</v>
      </c>
      <c r="G14" s="42">
        <f t="shared" si="2"/>
        <v>-4.4247787610619468E-2</v>
      </c>
    </row>
    <row r="15" spans="1:7" x14ac:dyDescent="0.25">
      <c r="A15" s="21" t="s">
        <v>13</v>
      </c>
      <c r="B15" s="21">
        <v>369</v>
      </c>
      <c r="C15" s="21">
        <f>VLOOKUP(A15,'Respostas Ofício 7 de 26.1.2017'!A:K,11,0)</f>
        <v>225</v>
      </c>
      <c r="D15" s="18">
        <f t="shared" si="0"/>
        <v>0.3902439024390244</v>
      </c>
      <c r="E15" s="21">
        <v>417</v>
      </c>
      <c r="F15" s="43">
        <f t="shared" si="1"/>
        <v>48</v>
      </c>
      <c r="G15" s="42">
        <f t="shared" si="2"/>
        <v>0.11510791366906475</v>
      </c>
    </row>
    <row r="16" spans="1:7" x14ac:dyDescent="0.25">
      <c r="A16" s="21" t="s">
        <v>14</v>
      </c>
      <c r="B16" s="21">
        <v>55</v>
      </c>
      <c r="C16" s="21">
        <f>VLOOKUP(A16,'Respostas Ofício 7 de 26.1.2017'!A:K,11,0)</f>
        <v>29</v>
      </c>
      <c r="D16" s="18">
        <f t="shared" si="0"/>
        <v>0.47272727272727272</v>
      </c>
      <c r="E16" s="21">
        <v>37</v>
      </c>
      <c r="F16" s="43">
        <f t="shared" si="1"/>
        <v>-18</v>
      </c>
      <c r="G16" s="42">
        <f t="shared" si="2"/>
        <v>-0.48648648648648651</v>
      </c>
    </row>
    <row r="17" spans="1:7" x14ac:dyDescent="0.25">
      <c r="A17" s="21" t="s">
        <v>15</v>
      </c>
      <c r="B17" s="21">
        <v>347</v>
      </c>
      <c r="C17" s="21">
        <f>VLOOKUP(A17,'Respostas Ofício 7 de 26.1.2017'!A:K,11,0)</f>
        <v>310</v>
      </c>
      <c r="D17" s="18">
        <f t="shared" si="0"/>
        <v>0.10662824207492795</v>
      </c>
      <c r="E17" s="21">
        <v>349</v>
      </c>
      <c r="F17" s="43">
        <f t="shared" si="1"/>
        <v>2</v>
      </c>
      <c r="G17" s="42">
        <f t="shared" si="2"/>
        <v>5.7306590257879654E-3</v>
      </c>
    </row>
    <row r="18" spans="1:7" x14ac:dyDescent="0.25">
      <c r="A18" s="21" t="s">
        <v>16</v>
      </c>
      <c r="B18" s="21">
        <v>86</v>
      </c>
      <c r="C18" s="21">
        <f>VLOOKUP(A18,'Respostas Ofício 7 de 26.1.2017'!A:K,11,0)</f>
        <v>40</v>
      </c>
      <c r="D18" s="18">
        <f t="shared" si="0"/>
        <v>0.53488372093023251</v>
      </c>
      <c r="E18" s="21">
        <v>71</v>
      </c>
      <c r="F18" s="43">
        <f t="shared" si="1"/>
        <v>-15</v>
      </c>
      <c r="G18" s="42">
        <f t="shared" si="2"/>
        <v>-0.21126760563380281</v>
      </c>
    </row>
    <row r="19" spans="1:7" x14ac:dyDescent="0.25">
      <c r="A19" s="21" t="s">
        <v>17</v>
      </c>
      <c r="B19" s="21">
        <v>237</v>
      </c>
      <c r="C19" s="21">
        <f>VLOOKUP(A19,'Respostas Ofício 7 de 26.1.2017'!A:K,11,0)</f>
        <v>0</v>
      </c>
      <c r="D19" s="18" t="str">
        <f t="shared" si="0"/>
        <v/>
      </c>
      <c r="E19" s="21">
        <v>417</v>
      </c>
      <c r="F19" s="43">
        <f t="shared" si="1"/>
        <v>180</v>
      </c>
      <c r="G19" s="42">
        <f t="shared" si="2"/>
        <v>0.43165467625899279</v>
      </c>
    </row>
    <row r="20" spans="1:7" x14ac:dyDescent="0.25">
      <c r="A20" s="21" t="s">
        <v>18</v>
      </c>
      <c r="B20" s="21">
        <v>135</v>
      </c>
      <c r="C20" s="21">
        <f>VLOOKUP(A20,'Respostas Ofício 7 de 26.1.2017'!A:K,11,0)</f>
        <v>150</v>
      </c>
      <c r="D20" s="18">
        <f t="shared" si="0"/>
        <v>-0.1111111111111111</v>
      </c>
      <c r="E20" s="21">
        <v>114</v>
      </c>
      <c r="F20" s="43">
        <f t="shared" si="1"/>
        <v>-21</v>
      </c>
      <c r="G20" s="42">
        <f t="shared" si="2"/>
        <v>-0.18421052631578946</v>
      </c>
    </row>
    <row r="21" spans="1:7" x14ac:dyDescent="0.25">
      <c r="A21" s="21" t="s">
        <v>19</v>
      </c>
      <c r="B21" s="21">
        <v>1950</v>
      </c>
      <c r="C21" s="21">
        <f>VLOOKUP(A21,'Respostas Ofício 7 de 26.1.2017'!A:K,11,0)</f>
        <v>1160</v>
      </c>
      <c r="D21" s="18">
        <f t="shared" si="0"/>
        <v>0.40512820512820513</v>
      </c>
      <c r="E21" s="21">
        <v>1937</v>
      </c>
      <c r="F21" s="43">
        <f t="shared" si="1"/>
        <v>-13</v>
      </c>
      <c r="G21" s="42">
        <f t="shared" si="2"/>
        <v>-6.7114093959731542E-3</v>
      </c>
    </row>
    <row r="22" spans="1:7" x14ac:dyDescent="0.25">
      <c r="A22" s="21" t="s">
        <v>20</v>
      </c>
      <c r="B22" s="21">
        <v>1629</v>
      </c>
      <c r="C22" s="21">
        <f>VLOOKUP(A22,'Respostas Ofício 7 de 26.1.2017'!A:K,11,0)</f>
        <v>2000</v>
      </c>
      <c r="D22" s="18">
        <f t="shared" si="0"/>
        <v>-0.22774708410067526</v>
      </c>
      <c r="E22" s="21">
        <v>1911</v>
      </c>
      <c r="F22" s="43">
        <f t="shared" si="1"/>
        <v>282</v>
      </c>
      <c r="G22" s="42">
        <f t="shared" si="2"/>
        <v>0.14756671899529042</v>
      </c>
    </row>
    <row r="23" spans="1:7" x14ac:dyDescent="0.25">
      <c r="A23" s="21" t="s">
        <v>21</v>
      </c>
      <c r="B23" s="21">
        <v>430</v>
      </c>
      <c r="C23" s="21">
        <f>VLOOKUP(A23,'Respostas Ofício 7 de 26.1.2017'!A:K,11,0)</f>
        <v>756</v>
      </c>
      <c r="D23" s="18">
        <f t="shared" si="0"/>
        <v>-0.75813953488372088</v>
      </c>
      <c r="E23" s="21">
        <v>386</v>
      </c>
      <c r="F23" s="43">
        <f t="shared" si="1"/>
        <v>-44</v>
      </c>
      <c r="G23" s="42">
        <f t="shared" si="2"/>
        <v>-0.11398963730569948</v>
      </c>
    </row>
    <row r="24" spans="1:7" x14ac:dyDescent="0.25">
      <c r="A24" s="21" t="s">
        <v>22</v>
      </c>
      <c r="B24" s="21">
        <v>70</v>
      </c>
      <c r="C24" s="21">
        <f>VLOOKUP(A24,'Respostas Ofício 7 de 26.1.2017'!A:K,11,0)</f>
        <v>64</v>
      </c>
      <c r="D24" s="18">
        <f t="shared" si="0"/>
        <v>8.5714285714285715E-2</v>
      </c>
      <c r="E24" s="21">
        <v>57</v>
      </c>
      <c r="F24" s="43">
        <f t="shared" si="1"/>
        <v>-13</v>
      </c>
      <c r="G24" s="42">
        <f t="shared" si="2"/>
        <v>-0.22807017543859648</v>
      </c>
    </row>
    <row r="25" spans="1:7" x14ac:dyDescent="0.25">
      <c r="A25" s="21" t="s">
        <v>23</v>
      </c>
      <c r="B25" s="21">
        <v>173</v>
      </c>
      <c r="C25" s="21">
        <f>VLOOKUP(A25,'Respostas Ofício 7 de 26.1.2017'!A:K,11,0)</f>
        <v>213</v>
      </c>
      <c r="D25" s="18">
        <f t="shared" si="0"/>
        <v>-0.23121387283236994</v>
      </c>
      <c r="E25" s="21">
        <v>253</v>
      </c>
      <c r="F25" s="43">
        <f t="shared" si="1"/>
        <v>80</v>
      </c>
      <c r="G25" s="42">
        <f t="shared" si="2"/>
        <v>0.31620553359683795</v>
      </c>
    </row>
    <row r="26" spans="1:7" x14ac:dyDescent="0.25">
      <c r="A26" s="21" t="s">
        <v>24</v>
      </c>
      <c r="B26" s="21">
        <v>2936</v>
      </c>
      <c r="C26" s="21">
        <f>VLOOKUP(A26,'Respostas Ofício 7 de 26.1.2017'!A:K,11,0)</f>
        <v>0</v>
      </c>
      <c r="D26" s="18" t="str">
        <f t="shared" si="0"/>
        <v/>
      </c>
      <c r="E26" s="21">
        <v>1735</v>
      </c>
      <c r="F26" s="43">
        <f t="shared" si="1"/>
        <v>-1201</v>
      </c>
      <c r="G26" s="42">
        <f t="shared" si="2"/>
        <v>-0.6922190201729107</v>
      </c>
    </row>
    <row r="27" spans="1:7" x14ac:dyDescent="0.25">
      <c r="A27" s="21" t="s">
        <v>25</v>
      </c>
      <c r="B27" s="21">
        <v>71</v>
      </c>
      <c r="C27" s="21">
        <f>VLOOKUP(A27,'Respostas Ofício 7 de 26.1.2017'!A:K,11,0)</f>
        <v>0</v>
      </c>
      <c r="D27" s="18" t="str">
        <f t="shared" si="0"/>
        <v/>
      </c>
      <c r="E27" s="21">
        <v>43</v>
      </c>
      <c r="F27" s="43">
        <f t="shared" si="1"/>
        <v>-28</v>
      </c>
      <c r="G27" s="42">
        <f t="shared" si="2"/>
        <v>-0.65116279069767447</v>
      </c>
    </row>
    <row r="28" spans="1:7" x14ac:dyDescent="0.25">
      <c r="A28" s="21" t="s">
        <v>26</v>
      </c>
      <c r="B28" s="21">
        <v>321</v>
      </c>
      <c r="C28" s="21">
        <f>VLOOKUP(A28,'Respostas Ofício 7 de 26.1.2017'!A:K,11,0)</f>
        <v>0</v>
      </c>
      <c r="D28" s="18" t="str">
        <f t="shared" si="0"/>
        <v/>
      </c>
      <c r="E28" s="21">
        <v>270</v>
      </c>
      <c r="F28" s="43">
        <f t="shared" si="1"/>
        <v>-51</v>
      </c>
      <c r="G28" s="42">
        <f t="shared" si="2"/>
        <v>-0.18888888888888888</v>
      </c>
    </row>
    <row r="29" spans="1:7" x14ac:dyDescent="0.25">
      <c r="A29" s="21" t="s">
        <v>27</v>
      </c>
      <c r="B29" s="21">
        <v>630</v>
      </c>
      <c r="C29" s="21">
        <f>VLOOKUP(A29,'Respostas Ofício 7 de 26.1.2017'!A:K,11,0)</f>
        <v>365</v>
      </c>
      <c r="D29" s="18">
        <f t="shared" si="0"/>
        <v>0.42063492063492064</v>
      </c>
      <c r="E29" s="21">
        <v>396</v>
      </c>
      <c r="F29" s="43">
        <f t="shared" si="1"/>
        <v>-234</v>
      </c>
      <c r="G29" s="42">
        <f t="shared" si="2"/>
        <v>-0.59090909090909094</v>
      </c>
    </row>
    <row r="30" spans="1:7" x14ac:dyDescent="0.25">
      <c r="A30" s="21" t="s">
        <v>28</v>
      </c>
      <c r="B30" s="21">
        <v>543</v>
      </c>
      <c r="C30" s="21">
        <f>VLOOKUP(A30,'Respostas Ofício 7 de 26.1.2017'!A:K,11,0)</f>
        <v>0</v>
      </c>
      <c r="D30" s="18" t="str">
        <f t="shared" si="0"/>
        <v/>
      </c>
      <c r="E30" s="21">
        <v>368</v>
      </c>
      <c r="F30" s="43">
        <f t="shared" si="1"/>
        <v>-175</v>
      </c>
      <c r="G30" s="42">
        <f t="shared" si="2"/>
        <v>-0.47554347826086957</v>
      </c>
    </row>
    <row r="31" spans="1:7" x14ac:dyDescent="0.25">
      <c r="A31" s="21" t="s">
        <v>29</v>
      </c>
      <c r="B31" s="21">
        <v>107</v>
      </c>
      <c r="C31" s="21">
        <f>VLOOKUP(A31,'Respostas Ofício 7 de 26.1.2017'!A:K,11,0)</f>
        <v>33</v>
      </c>
      <c r="D31" s="18">
        <f t="shared" si="0"/>
        <v>0.69158878504672894</v>
      </c>
      <c r="E31" s="21">
        <v>70</v>
      </c>
      <c r="F31" s="43">
        <f t="shared" si="1"/>
        <v>-37</v>
      </c>
      <c r="G31" s="42">
        <f t="shared" si="2"/>
        <v>-0.52857142857142858</v>
      </c>
    </row>
    <row r="32" spans="1:7" x14ac:dyDescent="0.25">
      <c r="A32" s="21" t="s">
        <v>30</v>
      </c>
      <c r="B32" s="21">
        <v>291</v>
      </c>
      <c r="C32" s="21">
        <f>VLOOKUP(A32,'Respostas Ofício 7 de 26.1.2017'!A:K,11,0)</f>
        <v>1369</v>
      </c>
      <c r="D32" s="18">
        <f t="shared" si="0"/>
        <v>-3.7044673539518902</v>
      </c>
      <c r="E32" s="21">
        <v>180</v>
      </c>
      <c r="F32" s="43">
        <f t="shared" si="1"/>
        <v>-111</v>
      </c>
      <c r="G32" s="42">
        <f t="shared" si="2"/>
        <v>-0.6166666666666667</v>
      </c>
    </row>
    <row r="33" spans="1:7" x14ac:dyDescent="0.25">
      <c r="A33" s="21" t="s">
        <v>31</v>
      </c>
      <c r="B33" s="21">
        <v>576</v>
      </c>
      <c r="C33" s="21">
        <f>VLOOKUP(A33,'Respostas Ofício 7 de 26.1.2017'!A:K,11,0)</f>
        <v>30</v>
      </c>
      <c r="D33" s="18">
        <f t="shared" si="0"/>
        <v>0.94791666666666663</v>
      </c>
      <c r="E33" s="21">
        <v>584</v>
      </c>
      <c r="F33" s="43">
        <f t="shared" si="1"/>
        <v>8</v>
      </c>
      <c r="G33" s="42">
        <f t="shared" si="2"/>
        <v>1.3698630136986301E-2</v>
      </c>
    </row>
    <row r="34" spans="1:7" x14ac:dyDescent="0.25">
      <c r="A34" s="21" t="s">
        <v>32</v>
      </c>
      <c r="B34" s="21">
        <v>193</v>
      </c>
      <c r="C34" s="21">
        <f>VLOOKUP(A34,'Respostas Ofício 7 de 26.1.2017'!A:K,11,0)</f>
        <v>0</v>
      </c>
      <c r="D34" s="18" t="str">
        <f t="shared" si="0"/>
        <v/>
      </c>
      <c r="E34" s="21">
        <v>233</v>
      </c>
      <c r="F34" s="43">
        <f t="shared" si="1"/>
        <v>40</v>
      </c>
      <c r="G34" s="42">
        <f t="shared" si="2"/>
        <v>0.17167381974248927</v>
      </c>
    </row>
    <row r="35" spans="1:7" x14ac:dyDescent="0.25">
      <c r="A35" s="21" t="s">
        <v>33</v>
      </c>
      <c r="B35" s="21">
        <v>50</v>
      </c>
      <c r="C35" s="21">
        <f>VLOOKUP(A35,'Respostas Ofício 7 de 26.1.2017'!A:K,11,0)</f>
        <v>0</v>
      </c>
      <c r="D35" s="18" t="str">
        <f t="shared" si="0"/>
        <v/>
      </c>
      <c r="E35" s="21">
        <v>47</v>
      </c>
      <c r="F35" s="43">
        <f t="shared" si="1"/>
        <v>-3</v>
      </c>
      <c r="G35" s="42">
        <f t="shared" si="2"/>
        <v>-6.3829787234042548E-2</v>
      </c>
    </row>
    <row r="36" spans="1:7" x14ac:dyDescent="0.25">
      <c r="A36" s="21" t="s">
        <v>34</v>
      </c>
      <c r="B36" s="21">
        <v>165</v>
      </c>
      <c r="C36" s="21">
        <f>VLOOKUP(A36,'Respostas Ofício 7 de 26.1.2017'!A:K,11,0)</f>
        <v>132</v>
      </c>
      <c r="D36" s="18">
        <f t="shared" si="0"/>
        <v>0.2</v>
      </c>
      <c r="E36" s="21">
        <v>198</v>
      </c>
      <c r="F36" s="43">
        <f t="shared" si="1"/>
        <v>33</v>
      </c>
      <c r="G36" s="42">
        <f t="shared" si="2"/>
        <v>0.16666666666666666</v>
      </c>
    </row>
    <row r="37" spans="1:7" x14ac:dyDescent="0.25">
      <c r="A37" s="21" t="s">
        <v>35</v>
      </c>
      <c r="B37" s="21">
        <v>80</v>
      </c>
      <c r="C37" s="21">
        <f>VLOOKUP(A37,'Respostas Ofício 7 de 26.1.2017'!A:K,11,0)</f>
        <v>43</v>
      </c>
      <c r="D37" s="18">
        <f t="shared" si="0"/>
        <v>0.46250000000000002</v>
      </c>
      <c r="E37" s="21">
        <v>84</v>
      </c>
      <c r="F37" s="43">
        <f t="shared" si="1"/>
        <v>4</v>
      </c>
      <c r="G37" s="42">
        <f t="shared" si="2"/>
        <v>4.7619047619047616E-2</v>
      </c>
    </row>
    <row r="38" spans="1:7" x14ac:dyDescent="0.25">
      <c r="A38" s="21" t="s">
        <v>36</v>
      </c>
      <c r="B38" s="21">
        <v>82</v>
      </c>
      <c r="C38" s="21">
        <f>VLOOKUP(A38,'Respostas Ofício 7 de 26.1.2017'!A:K,11,0)</f>
        <v>344</v>
      </c>
      <c r="D38" s="18">
        <f t="shared" si="0"/>
        <v>-3.1951219512195124</v>
      </c>
      <c r="E38" s="21">
        <v>241</v>
      </c>
      <c r="F38" s="43">
        <f t="shared" si="1"/>
        <v>159</v>
      </c>
      <c r="G38" s="42">
        <f t="shared" si="2"/>
        <v>0.65975103734439833</v>
      </c>
    </row>
    <row r="39" spans="1:7" x14ac:dyDescent="0.25">
      <c r="A39" s="21" t="s">
        <v>37</v>
      </c>
      <c r="B39" s="21">
        <v>313</v>
      </c>
      <c r="C39" s="21">
        <f>VLOOKUP(A39,'Respostas Ofício 7 de 26.1.2017'!A:K,11,0)</f>
        <v>0</v>
      </c>
      <c r="D39" s="18" t="str">
        <f t="shared" si="0"/>
        <v/>
      </c>
      <c r="E39" s="21">
        <v>348</v>
      </c>
      <c r="F39" s="43">
        <f t="shared" si="1"/>
        <v>35</v>
      </c>
      <c r="G39" s="42">
        <f t="shared" si="2"/>
        <v>0.10057471264367816</v>
      </c>
    </row>
    <row r="40" spans="1:7" x14ac:dyDescent="0.25">
      <c r="A40" s="21" t="s">
        <v>38</v>
      </c>
      <c r="B40" s="21">
        <v>92</v>
      </c>
      <c r="C40" s="21">
        <f>VLOOKUP(A40,'Respostas Ofício 7 de 26.1.2017'!A:K,11,0)</f>
        <v>0</v>
      </c>
      <c r="D40" s="18" t="str">
        <f t="shared" si="0"/>
        <v/>
      </c>
      <c r="E40" s="21">
        <v>70</v>
      </c>
      <c r="F40" s="43">
        <f t="shared" si="1"/>
        <v>-22</v>
      </c>
      <c r="G40" s="42">
        <f t="shared" si="2"/>
        <v>-0.31428571428571428</v>
      </c>
    </row>
    <row r="41" spans="1:7" x14ac:dyDescent="0.25">
      <c r="A41" s="21" t="s">
        <v>39</v>
      </c>
      <c r="B41" s="21">
        <v>75</v>
      </c>
      <c r="C41" s="21">
        <f>VLOOKUP(A41,'Respostas Ofício 7 de 26.1.2017'!A:K,11,0)</f>
        <v>70</v>
      </c>
      <c r="D41" s="18">
        <f t="shared" si="0"/>
        <v>6.6666666666666666E-2</v>
      </c>
      <c r="E41" s="21">
        <v>48</v>
      </c>
      <c r="F41" s="43">
        <f t="shared" si="1"/>
        <v>-27</v>
      </c>
      <c r="G41" s="42">
        <f t="shared" si="2"/>
        <v>-0.5625</v>
      </c>
    </row>
    <row r="42" spans="1:7" x14ac:dyDescent="0.25">
      <c r="A42" s="21" t="s">
        <v>40</v>
      </c>
      <c r="B42" s="21">
        <v>119</v>
      </c>
      <c r="C42" s="21">
        <f>VLOOKUP(A42,'Respostas Ofício 7 de 26.1.2017'!A:K,11,0)</f>
        <v>172</v>
      </c>
      <c r="D42" s="18">
        <f t="shared" si="0"/>
        <v>-0.44537815126050423</v>
      </c>
      <c r="E42" s="21">
        <v>157</v>
      </c>
      <c r="F42" s="43">
        <f t="shared" si="1"/>
        <v>38</v>
      </c>
      <c r="G42" s="42">
        <f t="shared" si="2"/>
        <v>0.24203821656050956</v>
      </c>
    </row>
    <row r="43" spans="1:7" x14ac:dyDescent="0.25">
      <c r="A43" s="21" t="s">
        <v>41</v>
      </c>
      <c r="B43" s="21">
        <v>190</v>
      </c>
      <c r="C43" s="21">
        <f>VLOOKUP(A43,'Respostas Ofício 7 de 26.1.2017'!A:K,11,0)</f>
        <v>99</v>
      </c>
      <c r="D43" s="18">
        <f t="shared" si="0"/>
        <v>0.47894736842105262</v>
      </c>
      <c r="E43" s="21">
        <v>223</v>
      </c>
      <c r="F43" s="43">
        <f t="shared" si="1"/>
        <v>33</v>
      </c>
      <c r="G43" s="42">
        <f t="shared" si="2"/>
        <v>0.14798206278026907</v>
      </c>
    </row>
    <row r="44" spans="1:7" x14ac:dyDescent="0.25">
      <c r="A44" s="21" t="s">
        <v>42</v>
      </c>
      <c r="B44" s="21">
        <v>253</v>
      </c>
      <c r="C44" s="21">
        <f>VLOOKUP(A44,'Respostas Ofício 7 de 26.1.2017'!A:K,11,0)</f>
        <v>305</v>
      </c>
      <c r="D44" s="18">
        <f t="shared" si="0"/>
        <v>-0.20553359683794467</v>
      </c>
      <c r="E44" s="21">
        <v>326</v>
      </c>
      <c r="F44" s="43">
        <f t="shared" si="1"/>
        <v>73</v>
      </c>
      <c r="G44" s="42">
        <f t="shared" si="2"/>
        <v>0.22392638036809817</v>
      </c>
    </row>
    <row r="45" spans="1:7" x14ac:dyDescent="0.25">
      <c r="A45" s="21" t="s">
        <v>43</v>
      </c>
      <c r="B45" s="21">
        <v>80</v>
      </c>
      <c r="C45" s="21">
        <f>VLOOKUP(A45,'Respostas Ofício 7 de 26.1.2017'!A:K,11,0)</f>
        <v>45</v>
      </c>
      <c r="D45" s="18">
        <f t="shared" si="0"/>
        <v>0.4375</v>
      </c>
      <c r="E45" s="21">
        <v>52</v>
      </c>
      <c r="F45" s="43">
        <f t="shared" si="1"/>
        <v>-28</v>
      </c>
      <c r="G45" s="42">
        <f t="shared" si="2"/>
        <v>-0.53846153846153844</v>
      </c>
    </row>
    <row r="46" spans="1:7" x14ac:dyDescent="0.25">
      <c r="A46" s="21" t="s">
        <v>44</v>
      </c>
      <c r="B46" s="21">
        <v>181</v>
      </c>
      <c r="C46" s="21">
        <f>VLOOKUP(A46,'Respostas Ofício 7 de 26.1.2017'!A:K,11,0)</f>
        <v>0</v>
      </c>
      <c r="D46" s="18" t="str">
        <f t="shared" si="0"/>
        <v/>
      </c>
      <c r="E46" s="21">
        <v>161</v>
      </c>
      <c r="F46" s="43">
        <f t="shared" si="1"/>
        <v>-20</v>
      </c>
      <c r="G46" s="42">
        <f t="shared" si="2"/>
        <v>-0.12422360248447205</v>
      </c>
    </row>
    <row r="47" spans="1:7" x14ac:dyDescent="0.25">
      <c r="A47" s="21" t="s">
        <v>45</v>
      </c>
      <c r="B47" s="21">
        <v>105</v>
      </c>
      <c r="C47" s="21">
        <f>VLOOKUP(A47,'Respostas Ofício 7 de 26.1.2017'!A:K,11,0)</f>
        <v>121</v>
      </c>
      <c r="D47" s="18">
        <f t="shared" si="0"/>
        <v>-0.15238095238095239</v>
      </c>
      <c r="E47" s="21">
        <v>75</v>
      </c>
      <c r="F47" s="43">
        <f t="shared" si="1"/>
        <v>-30</v>
      </c>
      <c r="G47" s="42">
        <f t="shared" si="2"/>
        <v>-0.4</v>
      </c>
    </row>
    <row r="48" spans="1:7" x14ac:dyDescent="0.25">
      <c r="A48" s="21" t="s">
        <v>46</v>
      </c>
      <c r="B48" s="21">
        <v>133</v>
      </c>
      <c r="C48" s="21">
        <f>VLOOKUP(A48,'Respostas Ofício 7 de 26.1.2017'!A:K,11,0)</f>
        <v>169</v>
      </c>
      <c r="D48" s="18">
        <f t="shared" si="0"/>
        <v>-0.27067669172932329</v>
      </c>
      <c r="E48" s="21">
        <v>130</v>
      </c>
      <c r="F48" s="43">
        <f t="shared" si="1"/>
        <v>-3</v>
      </c>
      <c r="G48" s="42">
        <f t="shared" si="2"/>
        <v>-2.3076923076923078E-2</v>
      </c>
    </row>
    <row r="49" spans="1:7" x14ac:dyDescent="0.25">
      <c r="A49" s="21" t="s">
        <v>47</v>
      </c>
      <c r="B49" s="21">
        <v>114</v>
      </c>
      <c r="C49" s="21">
        <f>VLOOKUP(A49,'Respostas Ofício 7 de 26.1.2017'!A:K,11,0)</f>
        <v>120</v>
      </c>
      <c r="D49" s="18">
        <f t="shared" si="0"/>
        <v>-5.2631578947368418E-2</v>
      </c>
      <c r="E49" s="21">
        <v>95</v>
      </c>
      <c r="F49" s="43">
        <f t="shared" si="1"/>
        <v>-19</v>
      </c>
      <c r="G49" s="42">
        <f t="shared" si="2"/>
        <v>-0.2</v>
      </c>
    </row>
    <row r="50" spans="1:7" x14ac:dyDescent="0.25">
      <c r="A50" s="21" t="s">
        <v>48</v>
      </c>
      <c r="B50" s="21">
        <v>64</v>
      </c>
      <c r="C50" s="21">
        <f>VLOOKUP(A50,'Respostas Ofício 7 de 26.1.2017'!A:K,11,0)</f>
        <v>0</v>
      </c>
      <c r="D50" s="18" t="str">
        <f t="shared" si="0"/>
        <v/>
      </c>
      <c r="E50" s="21">
        <v>61</v>
      </c>
      <c r="F50" s="43">
        <f t="shared" si="1"/>
        <v>-3</v>
      </c>
      <c r="G50" s="42">
        <f t="shared" si="2"/>
        <v>-4.9180327868852458E-2</v>
      </c>
    </row>
    <row r="51" spans="1:7" x14ac:dyDescent="0.25">
      <c r="A51" s="21" t="s">
        <v>49</v>
      </c>
      <c r="B51" s="21">
        <v>49</v>
      </c>
      <c r="C51" s="21">
        <f>VLOOKUP(A51,'Respostas Ofício 7 de 26.1.2017'!A:K,11,0)</f>
        <v>31</v>
      </c>
      <c r="D51" s="18">
        <f t="shared" si="0"/>
        <v>0.36734693877551022</v>
      </c>
      <c r="E51" s="21">
        <v>46</v>
      </c>
      <c r="F51" s="43">
        <f t="shared" si="1"/>
        <v>-3</v>
      </c>
      <c r="G51" s="42">
        <f t="shared" si="2"/>
        <v>-6.5217391304347824E-2</v>
      </c>
    </row>
    <row r="52" spans="1:7" x14ac:dyDescent="0.25">
      <c r="A52" s="21" t="s">
        <v>50</v>
      </c>
      <c r="B52" s="21">
        <v>347</v>
      </c>
      <c r="C52" s="21">
        <f>VLOOKUP(A52,'Respostas Ofício 7 de 26.1.2017'!A:K,11,0)</f>
        <v>384</v>
      </c>
      <c r="D52" s="18">
        <f t="shared" si="0"/>
        <v>-0.10662824207492795</v>
      </c>
      <c r="E52" s="21">
        <v>237</v>
      </c>
      <c r="F52" s="43">
        <f t="shared" si="1"/>
        <v>-110</v>
      </c>
      <c r="G52" s="42">
        <f t="shared" si="2"/>
        <v>-0.46413502109704641</v>
      </c>
    </row>
    <row r="53" spans="1:7" x14ac:dyDescent="0.25">
      <c r="A53" s="21" t="s">
        <v>51</v>
      </c>
      <c r="B53" s="21">
        <v>85</v>
      </c>
      <c r="C53" s="21">
        <f>VLOOKUP(A53,'Respostas Ofício 7 de 26.1.2017'!A:K,11,0)</f>
        <v>92</v>
      </c>
      <c r="D53" s="18">
        <f t="shared" si="0"/>
        <v>-8.2352941176470587E-2</v>
      </c>
      <c r="E53" s="21">
        <v>61</v>
      </c>
      <c r="F53" s="43">
        <f t="shared" si="1"/>
        <v>-24</v>
      </c>
      <c r="G53" s="42">
        <f t="shared" si="2"/>
        <v>-0.39344262295081966</v>
      </c>
    </row>
    <row r="54" spans="1:7" x14ac:dyDescent="0.25">
      <c r="A54" s="21" t="s">
        <v>52</v>
      </c>
      <c r="B54" s="21">
        <v>159</v>
      </c>
      <c r="C54" s="21">
        <f>VLOOKUP(A54,'Respostas Ofício 7 de 26.1.2017'!A:K,11,0)</f>
        <v>174</v>
      </c>
      <c r="D54" s="18">
        <f t="shared" si="0"/>
        <v>-9.4339622641509441E-2</v>
      </c>
      <c r="E54" s="21">
        <v>105</v>
      </c>
      <c r="F54" s="43">
        <f t="shared" si="1"/>
        <v>-54</v>
      </c>
      <c r="G54" s="42">
        <f t="shared" si="2"/>
        <v>-0.51428571428571423</v>
      </c>
    </row>
    <row r="55" spans="1:7" x14ac:dyDescent="0.25">
      <c r="A55" s="21" t="s">
        <v>53</v>
      </c>
      <c r="B55" s="21">
        <v>215</v>
      </c>
      <c r="C55" s="21">
        <f>VLOOKUP(A55,'Respostas Ofício 7 de 26.1.2017'!A:K,11,0)</f>
        <v>484</v>
      </c>
      <c r="D55" s="18">
        <f t="shared" si="0"/>
        <v>-1.2511627906976743</v>
      </c>
      <c r="E55" s="21">
        <v>447</v>
      </c>
      <c r="F55" s="43">
        <f t="shared" si="1"/>
        <v>232</v>
      </c>
      <c r="G55" s="42">
        <f t="shared" si="2"/>
        <v>0.51901565995525722</v>
      </c>
    </row>
    <row r="56" spans="1:7" x14ac:dyDescent="0.25">
      <c r="A56" s="21" t="s">
        <v>54</v>
      </c>
      <c r="B56" s="21">
        <v>1541</v>
      </c>
      <c r="C56" s="21">
        <f>VLOOKUP(A56,'Respostas Ofício 7 de 26.1.2017'!A:K,11,0)</f>
        <v>2025</v>
      </c>
      <c r="D56" s="18">
        <f t="shared" si="0"/>
        <v>-0.31408176508760544</v>
      </c>
      <c r="E56" s="21">
        <v>1476</v>
      </c>
      <c r="F56" s="43">
        <f t="shared" si="1"/>
        <v>-65</v>
      </c>
      <c r="G56" s="42">
        <f t="shared" si="2"/>
        <v>-4.4037940379403791E-2</v>
      </c>
    </row>
    <row r="57" spans="1:7" x14ac:dyDescent="0.25">
      <c r="A57" s="21" t="s">
        <v>55</v>
      </c>
      <c r="B57" s="21">
        <v>193</v>
      </c>
      <c r="C57" s="21">
        <f>VLOOKUP(A57,'Respostas Ofício 7 de 26.1.2017'!A:K,11,0)</f>
        <v>206</v>
      </c>
      <c r="D57" s="18">
        <f t="shared" si="0"/>
        <v>-6.7357512953367879E-2</v>
      </c>
      <c r="E57" s="21">
        <v>157</v>
      </c>
      <c r="F57" s="43">
        <f t="shared" si="1"/>
        <v>-36</v>
      </c>
      <c r="G57" s="42">
        <f t="shared" si="2"/>
        <v>-0.22929936305732485</v>
      </c>
    </row>
    <row r="58" spans="1:7" x14ac:dyDescent="0.25">
      <c r="A58" s="21" t="s">
        <v>56</v>
      </c>
      <c r="B58" s="21">
        <v>320</v>
      </c>
      <c r="C58" s="21">
        <f>VLOOKUP(A58,'Respostas Ofício 7 de 26.1.2017'!A:K,11,0)</f>
        <v>0</v>
      </c>
      <c r="D58" s="18" t="str">
        <f t="shared" si="0"/>
        <v/>
      </c>
      <c r="E58" s="21">
        <v>326</v>
      </c>
      <c r="F58" s="43">
        <f t="shared" si="1"/>
        <v>6</v>
      </c>
      <c r="G58" s="42">
        <f t="shared" si="2"/>
        <v>1.8404907975460124E-2</v>
      </c>
    </row>
    <row r="59" spans="1:7" x14ac:dyDescent="0.25">
      <c r="A59" s="21" t="s">
        <v>57</v>
      </c>
      <c r="B59" s="21">
        <v>91</v>
      </c>
      <c r="C59" s="21">
        <f>VLOOKUP(A59,'Respostas Ofício 7 de 26.1.2017'!A:K,11,0)</f>
        <v>44</v>
      </c>
      <c r="D59" s="18">
        <f t="shared" si="0"/>
        <v>0.51648351648351654</v>
      </c>
      <c r="E59" s="21">
        <v>100</v>
      </c>
      <c r="F59" s="43">
        <f t="shared" si="1"/>
        <v>9</v>
      </c>
      <c r="G59" s="42">
        <f t="shared" si="2"/>
        <v>0.09</v>
      </c>
    </row>
    <row r="60" spans="1:7" x14ac:dyDescent="0.25">
      <c r="A60" s="21" t="s">
        <v>58</v>
      </c>
      <c r="B60" s="21">
        <v>953</v>
      </c>
      <c r="C60" s="21">
        <f>VLOOKUP(A60,'Respostas Ofício 7 de 26.1.2017'!A:K,11,0)</f>
        <v>1063</v>
      </c>
      <c r="D60" s="18">
        <f t="shared" si="0"/>
        <v>-0.11542497376705142</v>
      </c>
      <c r="E60" s="21">
        <v>716</v>
      </c>
      <c r="F60" s="43">
        <f t="shared" si="1"/>
        <v>-237</v>
      </c>
      <c r="G60" s="42">
        <f t="shared" si="2"/>
        <v>-0.33100558659217877</v>
      </c>
    </row>
    <row r="61" spans="1:7" x14ac:dyDescent="0.25">
      <c r="A61" s="21" t="s">
        <v>59</v>
      </c>
      <c r="B61" s="21">
        <v>92</v>
      </c>
      <c r="C61" s="21">
        <f>VLOOKUP(A61,'Respostas Ofício 7 de 26.1.2017'!A:K,11,0)</f>
        <v>78</v>
      </c>
      <c r="D61" s="18">
        <f t="shared" si="0"/>
        <v>0.15217391304347827</v>
      </c>
      <c r="E61" s="21">
        <v>86</v>
      </c>
      <c r="F61" s="43">
        <f t="shared" si="1"/>
        <v>-6</v>
      </c>
      <c r="G61" s="42">
        <f t="shared" si="2"/>
        <v>-6.9767441860465115E-2</v>
      </c>
    </row>
    <row r="62" spans="1:7" x14ac:dyDescent="0.25">
      <c r="A62" s="21" t="s">
        <v>60</v>
      </c>
      <c r="B62" s="21">
        <v>191</v>
      </c>
      <c r="C62" s="21">
        <f>VLOOKUP(A62,'Respostas Ofício 7 de 26.1.2017'!A:K,11,0)</f>
        <v>297</v>
      </c>
      <c r="D62" s="18">
        <f t="shared" si="0"/>
        <v>-0.55497382198952883</v>
      </c>
      <c r="E62" s="21">
        <v>187</v>
      </c>
      <c r="F62" s="43">
        <f t="shared" si="1"/>
        <v>-4</v>
      </c>
      <c r="G62" s="42">
        <f t="shared" si="2"/>
        <v>-2.1390374331550801E-2</v>
      </c>
    </row>
    <row r="63" spans="1:7" x14ac:dyDescent="0.25">
      <c r="A63" s="21" t="s">
        <v>61</v>
      </c>
      <c r="B63" s="21">
        <v>2505</v>
      </c>
      <c r="C63" s="21">
        <f>VLOOKUP(A63,'Respostas Ofício 7 de 26.1.2017'!A:K,11,0)</f>
        <v>0</v>
      </c>
      <c r="D63" s="18" t="str">
        <f t="shared" si="0"/>
        <v/>
      </c>
      <c r="E63" s="21">
        <v>1025</v>
      </c>
      <c r="F63" s="43">
        <f t="shared" si="1"/>
        <v>-1480</v>
      </c>
      <c r="G63" s="42">
        <f t="shared" si="2"/>
        <v>-1.4439024390243902</v>
      </c>
    </row>
    <row r="64" spans="1:7" x14ac:dyDescent="0.25">
      <c r="A64" s="21" t="s">
        <v>62</v>
      </c>
      <c r="B64" s="21">
        <v>603</v>
      </c>
      <c r="C64" s="21">
        <f>VLOOKUP(A64,'Respostas Ofício 7 de 26.1.2017'!A:K,11,0)</f>
        <v>580</v>
      </c>
      <c r="D64" s="18">
        <f t="shared" si="0"/>
        <v>3.8142620232172471E-2</v>
      </c>
      <c r="E64" s="21">
        <v>410</v>
      </c>
      <c r="F64" s="43">
        <f t="shared" si="1"/>
        <v>-193</v>
      </c>
      <c r="G64" s="42">
        <f t="shared" si="2"/>
        <v>-0.47073170731707314</v>
      </c>
    </row>
    <row r="65" spans="1:7" x14ac:dyDescent="0.25">
      <c r="A65" s="21" t="s">
        <v>63</v>
      </c>
      <c r="B65" s="21">
        <v>1843</v>
      </c>
      <c r="C65" s="21">
        <f>VLOOKUP(A65,'Respostas Ofício 7 de 26.1.2017'!A:K,11,0)</f>
        <v>2047</v>
      </c>
      <c r="D65" s="18">
        <f t="shared" si="0"/>
        <v>-0.11068909386869234</v>
      </c>
      <c r="E65" s="21">
        <v>1751</v>
      </c>
      <c r="F65" s="43">
        <f t="shared" si="1"/>
        <v>-92</v>
      </c>
      <c r="G65" s="42">
        <f t="shared" si="2"/>
        <v>-5.2541404911479156E-2</v>
      </c>
    </row>
    <row r="66" spans="1:7" x14ac:dyDescent="0.25">
      <c r="A66" s="21" t="s">
        <v>64</v>
      </c>
      <c r="B66" s="21">
        <v>155</v>
      </c>
      <c r="C66" s="21">
        <f>VLOOKUP(A66,'Respostas Ofício 7 de 26.1.2017'!A:K,11,0)</f>
        <v>155</v>
      </c>
      <c r="D66" s="18">
        <f t="shared" si="0"/>
        <v>0</v>
      </c>
      <c r="E66" s="21">
        <v>301</v>
      </c>
      <c r="F66" s="43">
        <f t="shared" si="1"/>
        <v>146</v>
      </c>
      <c r="G66" s="42">
        <f t="shared" si="2"/>
        <v>0.4850498338870432</v>
      </c>
    </row>
    <row r="67" spans="1:7" x14ac:dyDescent="0.25">
      <c r="A67" s="21" t="s">
        <v>65</v>
      </c>
      <c r="B67" s="21">
        <v>336</v>
      </c>
      <c r="C67" s="21">
        <f>VLOOKUP(A67,'Respostas Ofício 7 de 26.1.2017'!A:K,11,0)</f>
        <v>421</v>
      </c>
      <c r="D67" s="18">
        <f t="shared" si="0"/>
        <v>-0.25297619047619047</v>
      </c>
      <c r="E67" s="21">
        <v>395</v>
      </c>
      <c r="F67" s="43">
        <f t="shared" si="1"/>
        <v>59</v>
      </c>
      <c r="G67" s="42">
        <f t="shared" si="2"/>
        <v>0.14936708860759493</v>
      </c>
    </row>
    <row r="68" spans="1:7" x14ac:dyDescent="0.25">
      <c r="A68" s="21" t="s">
        <v>66</v>
      </c>
      <c r="B68" s="21">
        <v>249</v>
      </c>
      <c r="C68" s="21">
        <f>VLOOKUP(A68,'Respostas Ofício 7 de 26.1.2017'!A:K,11,0)</f>
        <v>0</v>
      </c>
      <c r="D68" s="18" t="str">
        <f t="shared" si="0"/>
        <v/>
      </c>
      <c r="E68" s="21">
        <v>295</v>
      </c>
      <c r="F68" s="43">
        <f t="shared" si="1"/>
        <v>46</v>
      </c>
      <c r="G68" s="42">
        <f t="shared" si="2"/>
        <v>0.15593220338983052</v>
      </c>
    </row>
    <row r="69" spans="1:7" x14ac:dyDescent="0.25">
      <c r="A69" s="21" t="s">
        <v>67</v>
      </c>
      <c r="B69" s="21">
        <v>342</v>
      </c>
      <c r="C69" s="21">
        <f>VLOOKUP(A69,'Respostas Ofício 7 de 26.1.2017'!A:K,11,0)</f>
        <v>0</v>
      </c>
      <c r="D69" s="18" t="str">
        <f t="shared" ref="D69:D132" si="3">IF(C69=0,"",(B69-C69)/B69)</f>
        <v/>
      </c>
      <c r="E69" s="21">
        <v>238</v>
      </c>
      <c r="F69" s="43">
        <f t="shared" ref="F69:F132" si="4">E69-B69</f>
        <v>-104</v>
      </c>
      <c r="G69" s="42">
        <f t="shared" ref="G69:G132" si="5">(E69-B69)/E69</f>
        <v>-0.43697478991596639</v>
      </c>
    </row>
    <row r="70" spans="1:7" x14ac:dyDescent="0.25">
      <c r="A70" s="21" t="s">
        <v>68</v>
      </c>
      <c r="B70" s="21">
        <v>270</v>
      </c>
      <c r="C70" s="21">
        <f>VLOOKUP(A70,'Respostas Ofício 7 de 26.1.2017'!A:K,11,0)</f>
        <v>195</v>
      </c>
      <c r="D70" s="18">
        <f t="shared" si="3"/>
        <v>0.27777777777777779</v>
      </c>
      <c r="E70" s="21">
        <v>232</v>
      </c>
      <c r="F70" s="43">
        <f t="shared" si="4"/>
        <v>-38</v>
      </c>
      <c r="G70" s="42">
        <f t="shared" si="5"/>
        <v>-0.16379310344827586</v>
      </c>
    </row>
    <row r="71" spans="1:7" x14ac:dyDescent="0.25">
      <c r="A71" s="21" t="s">
        <v>69</v>
      </c>
      <c r="B71" s="21">
        <v>455</v>
      </c>
      <c r="C71" s="21">
        <f>VLOOKUP(A71,'Respostas Ofício 7 de 26.1.2017'!A:K,11,0)</f>
        <v>365</v>
      </c>
      <c r="D71" s="18">
        <f t="shared" si="3"/>
        <v>0.19780219780219779</v>
      </c>
      <c r="E71" s="21">
        <v>375</v>
      </c>
      <c r="F71" s="43">
        <f t="shared" si="4"/>
        <v>-80</v>
      </c>
      <c r="G71" s="42">
        <f t="shared" si="5"/>
        <v>-0.21333333333333335</v>
      </c>
    </row>
    <row r="72" spans="1:7" x14ac:dyDescent="0.25">
      <c r="A72" s="21" t="s">
        <v>70</v>
      </c>
      <c r="B72" s="21">
        <v>244</v>
      </c>
      <c r="C72" s="21">
        <f>VLOOKUP(A72,'Respostas Ofício 7 de 26.1.2017'!A:K,11,0)</f>
        <v>0</v>
      </c>
      <c r="D72" s="18" t="str">
        <f t="shared" si="3"/>
        <v/>
      </c>
      <c r="E72" s="21">
        <v>262</v>
      </c>
      <c r="F72" s="43">
        <f t="shared" si="4"/>
        <v>18</v>
      </c>
      <c r="G72" s="42">
        <f t="shared" si="5"/>
        <v>6.8702290076335881E-2</v>
      </c>
    </row>
    <row r="73" spans="1:7" x14ac:dyDescent="0.25">
      <c r="A73" s="21" t="s">
        <v>71</v>
      </c>
      <c r="B73" s="21">
        <v>6117</v>
      </c>
      <c r="C73" s="21">
        <f>VLOOKUP(A73,'Respostas Ofício 7 de 26.1.2017'!A:K,11,0)</f>
        <v>2302</v>
      </c>
      <c r="D73" s="18">
        <f t="shared" si="3"/>
        <v>0.62367173451038094</v>
      </c>
      <c r="E73" s="21">
        <v>4009</v>
      </c>
      <c r="F73" s="43">
        <f t="shared" si="4"/>
        <v>-2108</v>
      </c>
      <c r="G73" s="42">
        <f t="shared" si="5"/>
        <v>-0.52581691194811675</v>
      </c>
    </row>
    <row r="74" spans="1:7" x14ac:dyDescent="0.25">
      <c r="A74" s="21" t="s">
        <v>72</v>
      </c>
      <c r="B74" s="21">
        <v>1317</v>
      </c>
      <c r="C74" s="21">
        <f>VLOOKUP(A74,'Respostas Ofício 7 de 26.1.2017'!A:K,11,0)</f>
        <v>1743</v>
      </c>
      <c r="D74" s="18">
        <f t="shared" si="3"/>
        <v>-0.32346241457858771</v>
      </c>
      <c r="E74" s="21">
        <v>1569</v>
      </c>
      <c r="F74" s="43">
        <f t="shared" si="4"/>
        <v>252</v>
      </c>
      <c r="G74" s="42">
        <f t="shared" si="5"/>
        <v>0.16061185468451242</v>
      </c>
    </row>
    <row r="75" spans="1:7" x14ac:dyDescent="0.25">
      <c r="A75" s="21" t="s">
        <v>73</v>
      </c>
      <c r="B75" s="21">
        <v>178</v>
      </c>
      <c r="C75" s="21">
        <f>VLOOKUP(A75,'Respostas Ofício 7 de 26.1.2017'!A:K,11,0)</f>
        <v>198</v>
      </c>
      <c r="D75" s="18">
        <f t="shared" si="3"/>
        <v>-0.11235955056179775</v>
      </c>
      <c r="E75" s="21">
        <v>209</v>
      </c>
      <c r="F75" s="43">
        <f t="shared" si="4"/>
        <v>31</v>
      </c>
      <c r="G75" s="42">
        <f t="shared" si="5"/>
        <v>0.14832535885167464</v>
      </c>
    </row>
    <row r="76" spans="1:7" x14ac:dyDescent="0.25">
      <c r="A76" s="21" t="s">
        <v>74</v>
      </c>
      <c r="B76" s="21">
        <v>81</v>
      </c>
      <c r="C76" s="21">
        <f>VLOOKUP(A76,'Respostas Ofício 7 de 26.1.2017'!A:K,11,0)</f>
        <v>198</v>
      </c>
      <c r="D76" s="18">
        <f t="shared" si="3"/>
        <v>-1.4444444444444444</v>
      </c>
      <c r="E76" s="21">
        <v>258</v>
      </c>
      <c r="F76" s="43">
        <f t="shared" si="4"/>
        <v>177</v>
      </c>
      <c r="G76" s="42">
        <f t="shared" si="5"/>
        <v>0.68604651162790697</v>
      </c>
    </row>
    <row r="77" spans="1:7" x14ac:dyDescent="0.25">
      <c r="A77" s="21" t="s">
        <v>75</v>
      </c>
      <c r="B77" s="21">
        <v>201</v>
      </c>
      <c r="C77" s="21">
        <f>VLOOKUP(A77,'Respostas Ofício 7 de 26.1.2017'!A:K,11,0)</f>
        <v>254</v>
      </c>
      <c r="D77" s="18">
        <f t="shared" si="3"/>
        <v>-0.26368159203980102</v>
      </c>
      <c r="E77" s="21">
        <v>421</v>
      </c>
      <c r="F77" s="43">
        <f t="shared" si="4"/>
        <v>220</v>
      </c>
      <c r="G77" s="42">
        <f t="shared" si="5"/>
        <v>0.5225653206650831</v>
      </c>
    </row>
    <row r="78" spans="1:7" x14ac:dyDescent="0.25">
      <c r="A78" s="21" t="s">
        <v>76</v>
      </c>
      <c r="B78" s="21">
        <v>205</v>
      </c>
      <c r="C78" s="21">
        <f>VLOOKUP(A78,'Respostas Ofício 7 de 26.1.2017'!A:K,11,0)</f>
        <v>263</v>
      </c>
      <c r="D78" s="18">
        <f t="shared" si="3"/>
        <v>-0.28292682926829266</v>
      </c>
      <c r="E78" s="21">
        <v>145</v>
      </c>
      <c r="F78" s="43">
        <f t="shared" si="4"/>
        <v>-60</v>
      </c>
      <c r="G78" s="42">
        <f t="shared" si="5"/>
        <v>-0.41379310344827586</v>
      </c>
    </row>
    <row r="79" spans="1:7" x14ac:dyDescent="0.25">
      <c r="A79" s="21" t="s">
        <v>77</v>
      </c>
      <c r="B79" s="21">
        <v>429</v>
      </c>
      <c r="C79" s="21">
        <f>VLOOKUP(A79,'Respostas Ofício 7 de 26.1.2017'!A:K,11,0)</f>
        <v>448</v>
      </c>
      <c r="D79" s="18">
        <f t="shared" si="3"/>
        <v>-4.4289044289044288E-2</v>
      </c>
      <c r="E79" s="21">
        <v>337</v>
      </c>
      <c r="F79" s="43">
        <f t="shared" si="4"/>
        <v>-92</v>
      </c>
      <c r="G79" s="42">
        <f t="shared" si="5"/>
        <v>-0.27299703264094954</v>
      </c>
    </row>
    <row r="80" spans="1:7" x14ac:dyDescent="0.25">
      <c r="A80" s="21" t="s">
        <v>78</v>
      </c>
      <c r="B80" s="21">
        <v>1209</v>
      </c>
      <c r="C80" s="21">
        <f>VLOOKUP(A80,'Respostas Ofício 7 de 26.1.2017'!A:K,11,0)</f>
        <v>698</v>
      </c>
      <c r="D80" s="18">
        <f t="shared" si="3"/>
        <v>0.42266335814722911</v>
      </c>
      <c r="E80" s="21">
        <v>870</v>
      </c>
      <c r="F80" s="43">
        <f t="shared" si="4"/>
        <v>-339</v>
      </c>
      <c r="G80" s="42">
        <f t="shared" si="5"/>
        <v>-0.3896551724137931</v>
      </c>
    </row>
    <row r="81" spans="1:7" x14ac:dyDescent="0.25">
      <c r="A81" s="21" t="s">
        <v>79</v>
      </c>
      <c r="B81" s="21">
        <v>234</v>
      </c>
      <c r="C81" s="21">
        <f>VLOOKUP(A81,'Respostas Ofício 7 de 26.1.2017'!A:K,11,0)</f>
        <v>0</v>
      </c>
      <c r="D81" s="18" t="str">
        <f t="shared" si="3"/>
        <v/>
      </c>
      <c r="E81" s="21">
        <v>160</v>
      </c>
      <c r="F81" s="43">
        <f t="shared" si="4"/>
        <v>-74</v>
      </c>
      <c r="G81" s="42">
        <f t="shared" si="5"/>
        <v>-0.46250000000000002</v>
      </c>
    </row>
    <row r="82" spans="1:7" x14ac:dyDescent="0.25">
      <c r="A82" s="21" t="s">
        <v>80</v>
      </c>
      <c r="B82" s="21">
        <v>160</v>
      </c>
      <c r="C82" s="21">
        <f>VLOOKUP(A82,'Respostas Ofício 7 de 26.1.2017'!A:K,11,0)</f>
        <v>271</v>
      </c>
      <c r="D82" s="18">
        <f t="shared" si="3"/>
        <v>-0.69374999999999998</v>
      </c>
      <c r="E82" s="21">
        <v>383</v>
      </c>
      <c r="F82" s="43">
        <f t="shared" si="4"/>
        <v>223</v>
      </c>
      <c r="G82" s="42">
        <f t="shared" si="5"/>
        <v>0.5822454308093995</v>
      </c>
    </row>
    <row r="83" spans="1:7" x14ac:dyDescent="0.25">
      <c r="A83" s="21" t="s">
        <v>81</v>
      </c>
      <c r="B83" s="21">
        <v>4882</v>
      </c>
      <c r="C83" s="21">
        <f>VLOOKUP(A83,'Respostas Ofício 7 de 26.1.2017'!A:K,11,0)</f>
        <v>0</v>
      </c>
      <c r="D83" s="18" t="str">
        <f t="shared" si="3"/>
        <v/>
      </c>
      <c r="E83" s="21">
        <v>3394</v>
      </c>
      <c r="F83" s="43">
        <f t="shared" si="4"/>
        <v>-1488</v>
      </c>
      <c r="G83" s="42">
        <f t="shared" si="5"/>
        <v>-0.43842074248674129</v>
      </c>
    </row>
    <row r="84" spans="1:7" x14ac:dyDescent="0.25">
      <c r="A84" s="21" t="s">
        <v>82</v>
      </c>
      <c r="B84" s="21">
        <v>315</v>
      </c>
      <c r="C84" s="21">
        <f>VLOOKUP(A84,'Respostas Ofício 7 de 26.1.2017'!A:K,11,0)</f>
        <v>361</v>
      </c>
      <c r="D84" s="18">
        <f t="shared" si="3"/>
        <v>-0.14603174603174604</v>
      </c>
      <c r="E84" s="21">
        <v>209</v>
      </c>
      <c r="F84" s="43">
        <f t="shared" si="4"/>
        <v>-106</v>
      </c>
      <c r="G84" s="42">
        <f t="shared" si="5"/>
        <v>-0.50717703349282295</v>
      </c>
    </row>
    <row r="85" spans="1:7" x14ac:dyDescent="0.25">
      <c r="A85" s="21" t="s">
        <v>83</v>
      </c>
      <c r="B85" s="21">
        <v>167</v>
      </c>
      <c r="C85" s="21">
        <f>VLOOKUP(A85,'Respostas Ofício 7 de 26.1.2017'!A:K,11,0)</f>
        <v>0</v>
      </c>
      <c r="D85" s="18" t="str">
        <f t="shared" si="3"/>
        <v/>
      </c>
      <c r="E85" s="21">
        <v>185</v>
      </c>
      <c r="F85" s="43">
        <f t="shared" si="4"/>
        <v>18</v>
      </c>
      <c r="G85" s="42">
        <f t="shared" si="5"/>
        <v>9.7297297297297303E-2</v>
      </c>
    </row>
    <row r="86" spans="1:7" x14ac:dyDescent="0.25">
      <c r="A86" s="21" t="s">
        <v>84</v>
      </c>
      <c r="B86" s="21">
        <v>77</v>
      </c>
      <c r="C86" s="21">
        <f>VLOOKUP(A86,'Respostas Ofício 7 de 26.1.2017'!A:K,11,0)</f>
        <v>29</v>
      </c>
      <c r="D86" s="18">
        <f t="shared" si="3"/>
        <v>0.62337662337662336</v>
      </c>
      <c r="E86" s="21">
        <v>54</v>
      </c>
      <c r="F86" s="43">
        <f t="shared" si="4"/>
        <v>-23</v>
      </c>
      <c r="G86" s="42">
        <f t="shared" si="5"/>
        <v>-0.42592592592592593</v>
      </c>
    </row>
    <row r="87" spans="1:7" x14ac:dyDescent="0.25">
      <c r="A87" s="21" t="s">
        <v>85</v>
      </c>
      <c r="B87" s="21">
        <v>367</v>
      </c>
      <c r="C87" s="21">
        <f>VLOOKUP(A87,'Respostas Ofício 7 de 26.1.2017'!A:K,11,0)</f>
        <v>0</v>
      </c>
      <c r="D87" s="18" t="str">
        <f t="shared" si="3"/>
        <v/>
      </c>
      <c r="E87" s="21">
        <v>255</v>
      </c>
      <c r="F87" s="43">
        <f t="shared" si="4"/>
        <v>-112</v>
      </c>
      <c r="G87" s="42">
        <f t="shared" si="5"/>
        <v>-0.4392156862745098</v>
      </c>
    </row>
    <row r="88" spans="1:7" x14ac:dyDescent="0.25">
      <c r="A88" s="21" t="s">
        <v>86</v>
      </c>
      <c r="B88" s="21">
        <v>421</v>
      </c>
      <c r="C88" s="21">
        <f>VLOOKUP(A88,'Respostas Ofício 7 de 26.1.2017'!A:K,11,0)</f>
        <v>0</v>
      </c>
      <c r="D88" s="18" t="str">
        <f t="shared" si="3"/>
        <v/>
      </c>
      <c r="E88" s="21">
        <v>282</v>
      </c>
      <c r="F88" s="43">
        <f t="shared" si="4"/>
        <v>-139</v>
      </c>
      <c r="G88" s="42">
        <f t="shared" si="5"/>
        <v>-0.49290780141843971</v>
      </c>
    </row>
    <row r="89" spans="1:7" x14ac:dyDescent="0.25">
      <c r="A89" s="21" t="s">
        <v>87</v>
      </c>
      <c r="B89" s="21">
        <v>458</v>
      </c>
      <c r="C89" s="21">
        <f>VLOOKUP(A89,'Respostas Ofício 7 de 26.1.2017'!A:K,11,0)</f>
        <v>531</v>
      </c>
      <c r="D89" s="18">
        <f t="shared" si="3"/>
        <v>-0.15938864628820962</v>
      </c>
      <c r="E89" s="21">
        <v>436</v>
      </c>
      <c r="F89" s="43">
        <f t="shared" si="4"/>
        <v>-22</v>
      </c>
      <c r="G89" s="42">
        <f t="shared" si="5"/>
        <v>-5.0458715596330278E-2</v>
      </c>
    </row>
    <row r="90" spans="1:7" x14ac:dyDescent="0.25">
      <c r="A90" s="21" t="s">
        <v>88</v>
      </c>
      <c r="B90" s="21">
        <v>168</v>
      </c>
      <c r="C90" s="21">
        <f>VLOOKUP(A90,'Respostas Ofício 7 de 26.1.2017'!A:K,11,0)</f>
        <v>63</v>
      </c>
      <c r="D90" s="18">
        <f t="shared" si="3"/>
        <v>0.625</v>
      </c>
      <c r="E90" s="21">
        <v>181</v>
      </c>
      <c r="F90" s="43">
        <f t="shared" si="4"/>
        <v>13</v>
      </c>
      <c r="G90" s="42">
        <f t="shared" si="5"/>
        <v>7.18232044198895E-2</v>
      </c>
    </row>
    <row r="91" spans="1:7" x14ac:dyDescent="0.25">
      <c r="A91" s="21" t="s">
        <v>89</v>
      </c>
      <c r="B91" s="21">
        <v>359</v>
      </c>
      <c r="C91" s="21">
        <f>VLOOKUP(A91,'Respostas Ofício 7 de 26.1.2017'!A:K,11,0)</f>
        <v>396</v>
      </c>
      <c r="D91" s="18">
        <f t="shared" si="3"/>
        <v>-0.10306406685236769</v>
      </c>
      <c r="E91" s="21">
        <v>215</v>
      </c>
      <c r="F91" s="43">
        <f t="shared" si="4"/>
        <v>-144</v>
      </c>
      <c r="G91" s="42">
        <f t="shared" si="5"/>
        <v>-0.66976744186046511</v>
      </c>
    </row>
    <row r="92" spans="1:7" x14ac:dyDescent="0.25">
      <c r="A92" s="21" t="s">
        <v>90</v>
      </c>
      <c r="B92" s="21">
        <v>72</v>
      </c>
      <c r="C92" s="21">
        <f>VLOOKUP(A92,'Respostas Ofício 7 de 26.1.2017'!A:K,11,0)</f>
        <v>50</v>
      </c>
      <c r="D92" s="18">
        <f t="shared" si="3"/>
        <v>0.30555555555555558</v>
      </c>
      <c r="E92" s="21">
        <v>63</v>
      </c>
      <c r="F92" s="43">
        <f t="shared" si="4"/>
        <v>-9</v>
      </c>
      <c r="G92" s="42">
        <f t="shared" si="5"/>
        <v>-0.14285714285714285</v>
      </c>
    </row>
    <row r="93" spans="1:7" x14ac:dyDescent="0.25">
      <c r="A93" s="21" t="s">
        <v>91</v>
      </c>
      <c r="B93" s="21">
        <v>241</v>
      </c>
      <c r="C93" s="21">
        <f>VLOOKUP(A93,'Respostas Ofício 7 de 26.1.2017'!A:K,11,0)</f>
        <v>339</v>
      </c>
      <c r="D93" s="18">
        <f t="shared" si="3"/>
        <v>-0.40663900414937759</v>
      </c>
      <c r="E93" s="21">
        <v>290</v>
      </c>
      <c r="F93" s="43">
        <f t="shared" si="4"/>
        <v>49</v>
      </c>
      <c r="G93" s="42">
        <f t="shared" si="5"/>
        <v>0.16896551724137931</v>
      </c>
    </row>
    <row r="94" spans="1:7" x14ac:dyDescent="0.25">
      <c r="A94" s="21" t="s">
        <v>92</v>
      </c>
      <c r="B94" s="21">
        <v>123</v>
      </c>
      <c r="C94" s="21">
        <f>VLOOKUP(A94,'Respostas Ofício 7 de 26.1.2017'!A:K,11,0)</f>
        <v>87</v>
      </c>
      <c r="D94" s="18">
        <f t="shared" si="3"/>
        <v>0.29268292682926828</v>
      </c>
      <c r="E94" s="21">
        <v>82</v>
      </c>
      <c r="F94" s="43">
        <f t="shared" si="4"/>
        <v>-41</v>
      </c>
      <c r="G94" s="42">
        <f t="shared" si="5"/>
        <v>-0.5</v>
      </c>
    </row>
    <row r="95" spans="1:7" x14ac:dyDescent="0.25">
      <c r="A95" s="21" t="s">
        <v>93</v>
      </c>
      <c r="B95" s="21">
        <v>371</v>
      </c>
      <c r="C95" s="21">
        <f>VLOOKUP(A95,'Respostas Ofício 7 de 26.1.2017'!A:K,11,0)</f>
        <v>534</v>
      </c>
      <c r="D95" s="18">
        <f t="shared" si="3"/>
        <v>-0.43935309973045822</v>
      </c>
      <c r="E95" s="21">
        <v>275</v>
      </c>
      <c r="F95" s="43">
        <f t="shared" si="4"/>
        <v>-96</v>
      </c>
      <c r="G95" s="42">
        <f t="shared" si="5"/>
        <v>-0.34909090909090912</v>
      </c>
    </row>
    <row r="96" spans="1:7" x14ac:dyDescent="0.25">
      <c r="A96" s="21" t="s">
        <v>94</v>
      </c>
      <c r="B96" s="21">
        <v>108</v>
      </c>
      <c r="C96" s="21">
        <f>VLOOKUP(A96,'Respostas Ofício 7 de 26.1.2017'!A:K,11,0)</f>
        <v>0</v>
      </c>
      <c r="D96" s="18" t="str">
        <f t="shared" si="3"/>
        <v/>
      </c>
      <c r="E96" s="21">
        <v>89</v>
      </c>
      <c r="F96" s="43">
        <f t="shared" si="4"/>
        <v>-19</v>
      </c>
      <c r="G96" s="42">
        <f t="shared" si="5"/>
        <v>-0.21348314606741572</v>
      </c>
    </row>
    <row r="97" spans="1:7" x14ac:dyDescent="0.25">
      <c r="A97" s="21" t="s">
        <v>95</v>
      </c>
      <c r="B97" s="21">
        <v>73</v>
      </c>
      <c r="C97" s="21">
        <f>VLOOKUP(A97,'Respostas Ofício 7 de 26.1.2017'!A:K,11,0)</f>
        <v>0</v>
      </c>
      <c r="D97" s="18" t="str">
        <f t="shared" si="3"/>
        <v/>
      </c>
      <c r="E97" s="21">
        <v>68</v>
      </c>
      <c r="F97" s="43">
        <f t="shared" si="4"/>
        <v>-5</v>
      </c>
      <c r="G97" s="42">
        <f t="shared" si="5"/>
        <v>-7.3529411764705885E-2</v>
      </c>
    </row>
    <row r="98" spans="1:7" x14ac:dyDescent="0.25">
      <c r="A98" s="21" t="s">
        <v>96</v>
      </c>
      <c r="B98" s="21">
        <v>21715</v>
      </c>
      <c r="C98" s="21">
        <f>VLOOKUP(A98,'Respostas Ofício 7 de 26.1.2017'!A:K,11,0)</f>
        <v>0</v>
      </c>
      <c r="D98" s="18" t="str">
        <f t="shared" si="3"/>
        <v/>
      </c>
      <c r="E98" s="21">
        <v>14168</v>
      </c>
      <c r="F98" s="43">
        <f t="shared" si="4"/>
        <v>-7547</v>
      </c>
      <c r="G98" s="42">
        <f t="shared" si="5"/>
        <v>-0.5326792772444946</v>
      </c>
    </row>
    <row r="99" spans="1:7" x14ac:dyDescent="0.25">
      <c r="A99" s="21" t="s">
        <v>97</v>
      </c>
      <c r="B99" s="21">
        <v>166</v>
      </c>
      <c r="C99" s="21">
        <f>VLOOKUP(A99,'Respostas Ofício 7 de 26.1.2017'!A:K,11,0)</f>
        <v>185</v>
      </c>
      <c r="D99" s="18">
        <f t="shared" si="3"/>
        <v>-0.1144578313253012</v>
      </c>
      <c r="E99" s="21">
        <v>249</v>
      </c>
      <c r="F99" s="43">
        <f t="shared" si="4"/>
        <v>83</v>
      </c>
      <c r="G99" s="42">
        <f t="shared" si="5"/>
        <v>0.33333333333333331</v>
      </c>
    </row>
    <row r="100" spans="1:7" x14ac:dyDescent="0.25">
      <c r="A100" s="21" t="s">
        <v>98</v>
      </c>
      <c r="B100" s="21">
        <v>120</v>
      </c>
      <c r="C100" s="21">
        <f>VLOOKUP(A100,'Respostas Ofício 7 de 26.1.2017'!A:K,11,0)</f>
        <v>92</v>
      </c>
      <c r="D100" s="18">
        <f t="shared" si="3"/>
        <v>0.23333333333333334</v>
      </c>
      <c r="E100" s="21">
        <v>88</v>
      </c>
      <c r="F100" s="43">
        <f t="shared" si="4"/>
        <v>-32</v>
      </c>
      <c r="G100" s="42">
        <f t="shared" si="5"/>
        <v>-0.36363636363636365</v>
      </c>
    </row>
    <row r="101" spans="1:7" x14ac:dyDescent="0.25">
      <c r="A101" s="21" t="s">
        <v>99</v>
      </c>
      <c r="B101" s="21">
        <v>57</v>
      </c>
      <c r="C101" s="21">
        <f>VLOOKUP(A101,'Respostas Ofício 7 de 26.1.2017'!A:K,11,0)</f>
        <v>78</v>
      </c>
      <c r="D101" s="18">
        <f t="shared" si="3"/>
        <v>-0.36842105263157893</v>
      </c>
      <c r="E101" s="21">
        <v>84</v>
      </c>
      <c r="F101" s="43">
        <f t="shared" si="4"/>
        <v>27</v>
      </c>
      <c r="G101" s="42">
        <f t="shared" si="5"/>
        <v>0.32142857142857145</v>
      </c>
    </row>
    <row r="102" spans="1:7" x14ac:dyDescent="0.25">
      <c r="A102" s="21" t="s">
        <v>100</v>
      </c>
      <c r="B102" s="21">
        <v>91</v>
      </c>
      <c r="C102" s="21">
        <f>VLOOKUP(A102,'Respostas Ofício 7 de 26.1.2017'!A:K,11,0)</f>
        <v>83</v>
      </c>
      <c r="D102" s="18">
        <f t="shared" si="3"/>
        <v>8.7912087912087919E-2</v>
      </c>
      <c r="E102" s="21">
        <v>112</v>
      </c>
      <c r="F102" s="43">
        <f t="shared" si="4"/>
        <v>21</v>
      </c>
      <c r="G102" s="42">
        <f t="shared" si="5"/>
        <v>0.1875</v>
      </c>
    </row>
    <row r="103" spans="1:7" x14ac:dyDescent="0.25">
      <c r="A103" s="21" t="s">
        <v>101</v>
      </c>
      <c r="B103" s="21">
        <v>822</v>
      </c>
      <c r="C103" s="21">
        <f>VLOOKUP(A103,'Respostas Ofício 7 de 26.1.2017'!A:K,11,0)</f>
        <v>713</v>
      </c>
      <c r="D103" s="18">
        <f t="shared" si="3"/>
        <v>0.13260340632603407</v>
      </c>
      <c r="E103" s="21">
        <v>415</v>
      </c>
      <c r="F103" s="43">
        <f t="shared" si="4"/>
        <v>-407</v>
      </c>
      <c r="G103" s="42">
        <f t="shared" si="5"/>
        <v>-0.98072289156626502</v>
      </c>
    </row>
    <row r="104" spans="1:7" x14ac:dyDescent="0.25">
      <c r="A104" s="21" t="s">
        <v>102</v>
      </c>
      <c r="B104" s="21">
        <v>163</v>
      </c>
      <c r="C104" s="21">
        <f>VLOOKUP(A104,'Respostas Ofício 7 de 26.1.2017'!A:K,11,0)</f>
        <v>114</v>
      </c>
      <c r="D104" s="18">
        <f t="shared" si="3"/>
        <v>0.30061349693251532</v>
      </c>
      <c r="E104" s="21">
        <v>139</v>
      </c>
      <c r="F104" s="43">
        <f t="shared" si="4"/>
        <v>-24</v>
      </c>
      <c r="G104" s="42">
        <f t="shared" si="5"/>
        <v>-0.17266187050359713</v>
      </c>
    </row>
    <row r="105" spans="1:7" x14ac:dyDescent="0.25">
      <c r="A105" s="21" t="s">
        <v>103</v>
      </c>
      <c r="B105" s="21">
        <v>124</v>
      </c>
      <c r="C105" s="21">
        <f>VLOOKUP(A105,'Respostas Ofício 7 de 26.1.2017'!A:K,11,0)</f>
        <v>44</v>
      </c>
      <c r="D105" s="18">
        <f t="shared" si="3"/>
        <v>0.64516129032258063</v>
      </c>
      <c r="E105" s="21">
        <v>60</v>
      </c>
      <c r="F105" s="43">
        <f t="shared" si="4"/>
        <v>-64</v>
      </c>
      <c r="G105" s="42">
        <f t="shared" si="5"/>
        <v>-1.0666666666666667</v>
      </c>
    </row>
    <row r="106" spans="1:7" x14ac:dyDescent="0.25">
      <c r="A106" s="21" t="s">
        <v>104</v>
      </c>
      <c r="B106" s="21">
        <v>38</v>
      </c>
      <c r="C106" s="21">
        <f>VLOOKUP(A106,'Respostas Ofício 7 de 26.1.2017'!A:K,11,0)</f>
        <v>48</v>
      </c>
      <c r="D106" s="18">
        <f t="shared" si="3"/>
        <v>-0.26315789473684209</v>
      </c>
      <c r="E106" s="21">
        <v>160</v>
      </c>
      <c r="F106" s="43">
        <f t="shared" si="4"/>
        <v>122</v>
      </c>
      <c r="G106" s="42">
        <f t="shared" si="5"/>
        <v>0.76249999999999996</v>
      </c>
    </row>
    <row r="107" spans="1:7" x14ac:dyDescent="0.25">
      <c r="A107" s="21" t="s">
        <v>105</v>
      </c>
      <c r="B107" s="21">
        <v>114</v>
      </c>
      <c r="C107" s="21">
        <f>VLOOKUP(A107,'Respostas Ofício 7 de 26.1.2017'!A:K,11,0)</f>
        <v>122</v>
      </c>
      <c r="D107" s="18">
        <f t="shared" si="3"/>
        <v>-7.0175438596491224E-2</v>
      </c>
      <c r="E107" s="21">
        <v>77</v>
      </c>
      <c r="F107" s="43">
        <f t="shared" si="4"/>
        <v>-37</v>
      </c>
      <c r="G107" s="42">
        <f t="shared" si="5"/>
        <v>-0.48051948051948051</v>
      </c>
    </row>
    <row r="108" spans="1:7" x14ac:dyDescent="0.25">
      <c r="A108" s="21" t="s">
        <v>106</v>
      </c>
      <c r="B108" s="21">
        <v>285</v>
      </c>
      <c r="C108" s="21">
        <f>VLOOKUP(A108,'Respostas Ofício 7 de 26.1.2017'!A:K,11,0)</f>
        <v>0</v>
      </c>
      <c r="D108" s="18" t="str">
        <f t="shared" si="3"/>
        <v/>
      </c>
      <c r="E108" s="21">
        <v>231</v>
      </c>
      <c r="F108" s="43">
        <f t="shared" si="4"/>
        <v>-54</v>
      </c>
      <c r="G108" s="42">
        <f t="shared" si="5"/>
        <v>-0.23376623376623376</v>
      </c>
    </row>
    <row r="109" spans="1:7" x14ac:dyDescent="0.25">
      <c r="A109" s="21" t="s">
        <v>107</v>
      </c>
      <c r="B109" s="21">
        <v>89</v>
      </c>
      <c r="C109" s="21">
        <f>VLOOKUP(A109,'Respostas Ofício 7 de 26.1.2017'!A:K,11,0)</f>
        <v>48</v>
      </c>
      <c r="D109" s="18">
        <f t="shared" si="3"/>
        <v>0.4606741573033708</v>
      </c>
      <c r="E109" s="21">
        <v>49</v>
      </c>
      <c r="F109" s="43">
        <f t="shared" si="4"/>
        <v>-40</v>
      </c>
      <c r="G109" s="42">
        <f t="shared" si="5"/>
        <v>-0.81632653061224492</v>
      </c>
    </row>
    <row r="110" spans="1:7" x14ac:dyDescent="0.25">
      <c r="A110" s="21" t="s">
        <v>108</v>
      </c>
      <c r="B110" s="21">
        <v>46</v>
      </c>
      <c r="C110" s="21">
        <f>VLOOKUP(A110,'Respostas Ofício 7 de 26.1.2017'!A:K,11,0)</f>
        <v>49</v>
      </c>
      <c r="D110" s="18">
        <f t="shared" si="3"/>
        <v>-6.5217391304347824E-2</v>
      </c>
      <c r="E110" s="21">
        <v>34</v>
      </c>
      <c r="F110" s="43">
        <f t="shared" si="4"/>
        <v>-12</v>
      </c>
      <c r="G110" s="42">
        <f t="shared" si="5"/>
        <v>-0.35294117647058826</v>
      </c>
    </row>
    <row r="111" spans="1:7" x14ac:dyDescent="0.25">
      <c r="A111" s="21" t="s">
        <v>109</v>
      </c>
      <c r="B111" s="21">
        <v>82</v>
      </c>
      <c r="C111" s="21">
        <f>VLOOKUP(A111,'Respostas Ofício 7 de 26.1.2017'!A:K,11,0)</f>
        <v>85</v>
      </c>
      <c r="D111" s="18">
        <f t="shared" si="3"/>
        <v>-3.6585365853658534E-2</v>
      </c>
      <c r="E111" s="21">
        <v>143</v>
      </c>
      <c r="F111" s="43">
        <f t="shared" si="4"/>
        <v>61</v>
      </c>
      <c r="G111" s="42">
        <f t="shared" si="5"/>
        <v>0.42657342657342656</v>
      </c>
    </row>
    <row r="112" spans="1:7" x14ac:dyDescent="0.25">
      <c r="A112" s="21" t="s">
        <v>111</v>
      </c>
      <c r="B112" s="21">
        <v>84</v>
      </c>
      <c r="C112" s="21">
        <f>VLOOKUP(A112,'Respostas Ofício 7 de 26.1.2017'!A:K,11,0)</f>
        <v>87</v>
      </c>
      <c r="D112" s="18">
        <f t="shared" si="3"/>
        <v>-3.5714285714285712E-2</v>
      </c>
      <c r="E112" s="21">
        <v>82</v>
      </c>
      <c r="F112" s="43">
        <f t="shared" si="4"/>
        <v>-2</v>
      </c>
      <c r="G112" s="42">
        <f t="shared" si="5"/>
        <v>-2.4390243902439025E-2</v>
      </c>
    </row>
    <row r="113" spans="1:7" x14ac:dyDescent="0.25">
      <c r="A113" s="21" t="s">
        <v>112</v>
      </c>
      <c r="B113" s="21">
        <v>238</v>
      </c>
      <c r="C113" s="21">
        <f>VLOOKUP(A113,'Respostas Ofício 7 de 26.1.2017'!A:K,11,0)</f>
        <v>0</v>
      </c>
      <c r="D113" s="18" t="str">
        <f t="shared" si="3"/>
        <v/>
      </c>
      <c r="E113" s="21">
        <v>339</v>
      </c>
      <c r="F113" s="43">
        <f t="shared" si="4"/>
        <v>101</v>
      </c>
      <c r="G113" s="42">
        <f t="shared" si="5"/>
        <v>0.29793510324483774</v>
      </c>
    </row>
    <row r="114" spans="1:7" x14ac:dyDescent="0.25">
      <c r="A114" s="21" t="s">
        <v>113</v>
      </c>
      <c r="B114" s="21">
        <v>2383</v>
      </c>
      <c r="C114" s="21">
        <f>VLOOKUP(A114,'Respostas Ofício 7 de 26.1.2017'!A:K,11,0)</f>
        <v>0</v>
      </c>
      <c r="D114" s="18" t="str">
        <f t="shared" si="3"/>
        <v/>
      </c>
      <c r="E114" s="21">
        <v>2291</v>
      </c>
      <c r="F114" s="43">
        <f t="shared" si="4"/>
        <v>-92</v>
      </c>
      <c r="G114" s="42">
        <f t="shared" si="5"/>
        <v>-4.0157136621562638E-2</v>
      </c>
    </row>
    <row r="115" spans="1:7" x14ac:dyDescent="0.25">
      <c r="A115" s="21" t="s">
        <v>114</v>
      </c>
      <c r="B115" s="21">
        <v>91</v>
      </c>
      <c r="C115" s="21">
        <f>VLOOKUP(A115,'Respostas Ofício 7 de 26.1.2017'!A:K,11,0)</f>
        <v>0</v>
      </c>
      <c r="D115" s="18" t="str">
        <f t="shared" si="3"/>
        <v/>
      </c>
      <c r="E115" s="21">
        <v>83</v>
      </c>
      <c r="F115" s="43">
        <f t="shared" si="4"/>
        <v>-8</v>
      </c>
      <c r="G115" s="42">
        <f t="shared" si="5"/>
        <v>-9.6385542168674704E-2</v>
      </c>
    </row>
    <row r="116" spans="1:7" x14ac:dyDescent="0.25">
      <c r="A116" s="21" t="s">
        <v>115</v>
      </c>
      <c r="B116" s="21">
        <v>190</v>
      </c>
      <c r="C116" s="21">
        <f>VLOOKUP(A116,'Respostas Ofício 7 de 26.1.2017'!A:K,11,0)</f>
        <v>0</v>
      </c>
      <c r="D116" s="18" t="str">
        <f t="shared" si="3"/>
        <v/>
      </c>
      <c r="E116" s="21">
        <v>170</v>
      </c>
      <c r="F116" s="43">
        <f t="shared" si="4"/>
        <v>-20</v>
      </c>
      <c r="G116" s="42">
        <f t="shared" si="5"/>
        <v>-0.11764705882352941</v>
      </c>
    </row>
    <row r="117" spans="1:7" x14ac:dyDescent="0.25">
      <c r="A117" s="21" t="s">
        <v>116</v>
      </c>
      <c r="B117" s="21">
        <v>175</v>
      </c>
      <c r="C117" s="21">
        <f>VLOOKUP(A117,'Respostas Ofício 7 de 26.1.2017'!A:K,11,0)</f>
        <v>187</v>
      </c>
      <c r="D117" s="18">
        <f t="shared" si="3"/>
        <v>-6.8571428571428575E-2</v>
      </c>
      <c r="E117" s="21">
        <v>170</v>
      </c>
      <c r="F117" s="43">
        <f t="shared" si="4"/>
        <v>-5</v>
      </c>
      <c r="G117" s="42">
        <f t="shared" si="5"/>
        <v>-2.9411764705882353E-2</v>
      </c>
    </row>
    <row r="118" spans="1:7" x14ac:dyDescent="0.25">
      <c r="A118" s="21" t="s">
        <v>117</v>
      </c>
      <c r="B118" s="21">
        <v>97</v>
      </c>
      <c r="C118" s="21">
        <f>VLOOKUP(A118,'Respostas Ofício 7 de 26.1.2017'!A:K,11,0)</f>
        <v>56</v>
      </c>
      <c r="D118" s="18">
        <f t="shared" si="3"/>
        <v>0.42268041237113402</v>
      </c>
      <c r="E118" s="21">
        <v>102</v>
      </c>
      <c r="F118" s="43">
        <f t="shared" si="4"/>
        <v>5</v>
      </c>
      <c r="G118" s="42">
        <f t="shared" si="5"/>
        <v>4.9019607843137254E-2</v>
      </c>
    </row>
    <row r="119" spans="1:7" x14ac:dyDescent="0.25">
      <c r="A119" s="21" t="s">
        <v>118</v>
      </c>
      <c r="B119" s="21">
        <v>101</v>
      </c>
      <c r="C119" s="21">
        <f>VLOOKUP(A119,'Respostas Ofício 7 de 26.1.2017'!A:K,11,0)</f>
        <v>0</v>
      </c>
      <c r="D119" s="18" t="str">
        <f t="shared" si="3"/>
        <v/>
      </c>
      <c r="E119" s="21">
        <v>80</v>
      </c>
      <c r="F119" s="43">
        <f t="shared" si="4"/>
        <v>-21</v>
      </c>
      <c r="G119" s="42">
        <f t="shared" si="5"/>
        <v>-0.26250000000000001</v>
      </c>
    </row>
    <row r="120" spans="1:7" x14ac:dyDescent="0.25">
      <c r="A120" s="21" t="s">
        <v>119</v>
      </c>
      <c r="B120" s="21">
        <v>182</v>
      </c>
      <c r="C120" s="21">
        <f>VLOOKUP(A120,'Respostas Ofício 7 de 26.1.2017'!A:K,11,0)</f>
        <v>91</v>
      </c>
      <c r="D120" s="18">
        <f t="shared" si="3"/>
        <v>0.5</v>
      </c>
      <c r="E120" s="21">
        <v>74</v>
      </c>
      <c r="F120" s="43">
        <f t="shared" si="4"/>
        <v>-108</v>
      </c>
      <c r="G120" s="42">
        <f t="shared" si="5"/>
        <v>-1.4594594594594594</v>
      </c>
    </row>
    <row r="121" spans="1:7" x14ac:dyDescent="0.25">
      <c r="A121" s="21" t="s">
        <v>120</v>
      </c>
      <c r="B121" s="21">
        <v>248</v>
      </c>
      <c r="C121" s="21">
        <f>VLOOKUP(A121,'Respostas Ofício 7 de 26.1.2017'!A:K,11,0)</f>
        <v>122</v>
      </c>
      <c r="D121" s="18">
        <f t="shared" si="3"/>
        <v>0.50806451612903225</v>
      </c>
      <c r="E121" s="21">
        <v>271</v>
      </c>
      <c r="F121" s="43">
        <f t="shared" si="4"/>
        <v>23</v>
      </c>
      <c r="G121" s="42">
        <f t="shared" si="5"/>
        <v>8.4870848708487087E-2</v>
      </c>
    </row>
    <row r="122" spans="1:7" x14ac:dyDescent="0.25">
      <c r="A122" s="21" t="s">
        <v>121</v>
      </c>
      <c r="B122" s="21">
        <v>68</v>
      </c>
      <c r="C122" s="21">
        <f>VLOOKUP(A122,'Respostas Ofício 7 de 26.1.2017'!A:K,11,0)</f>
        <v>36</v>
      </c>
      <c r="D122" s="18">
        <f t="shared" si="3"/>
        <v>0.47058823529411764</v>
      </c>
      <c r="E122" s="21">
        <v>39</v>
      </c>
      <c r="F122" s="43">
        <f t="shared" si="4"/>
        <v>-29</v>
      </c>
      <c r="G122" s="42">
        <f t="shared" si="5"/>
        <v>-0.74358974358974361</v>
      </c>
    </row>
    <row r="123" spans="1:7" x14ac:dyDescent="0.25">
      <c r="A123" s="21" t="s">
        <v>122</v>
      </c>
      <c r="B123" s="21">
        <v>120</v>
      </c>
      <c r="C123" s="21">
        <f>VLOOKUP(A123,'Respostas Ofício 7 de 26.1.2017'!A:K,11,0)</f>
        <v>95</v>
      </c>
      <c r="D123" s="18">
        <f t="shared" si="3"/>
        <v>0.20833333333333334</v>
      </c>
      <c r="E123" s="21">
        <v>103</v>
      </c>
      <c r="F123" s="43">
        <f t="shared" si="4"/>
        <v>-17</v>
      </c>
      <c r="G123" s="42">
        <f t="shared" si="5"/>
        <v>-0.1650485436893204</v>
      </c>
    </row>
    <row r="124" spans="1:7" x14ac:dyDescent="0.25">
      <c r="A124" s="21" t="s">
        <v>123</v>
      </c>
      <c r="B124" s="21">
        <v>4340</v>
      </c>
      <c r="C124" s="21">
        <f>VLOOKUP(A124,'Respostas Ofício 7 de 26.1.2017'!A:K,11,0)</f>
        <v>4450</v>
      </c>
      <c r="D124" s="18">
        <f t="shared" si="3"/>
        <v>-2.5345622119815669E-2</v>
      </c>
      <c r="E124" s="21">
        <v>4183</v>
      </c>
      <c r="F124" s="43">
        <f t="shared" si="4"/>
        <v>-157</v>
      </c>
      <c r="G124" s="42">
        <f t="shared" si="5"/>
        <v>-3.7532871145111162E-2</v>
      </c>
    </row>
    <row r="125" spans="1:7" x14ac:dyDescent="0.25">
      <c r="A125" s="21" t="s">
        <v>124</v>
      </c>
      <c r="B125" s="21">
        <v>114</v>
      </c>
      <c r="C125" s="21">
        <f>VLOOKUP(A125,'Respostas Ofício 7 de 26.1.2017'!A:K,11,0)</f>
        <v>140</v>
      </c>
      <c r="D125" s="18">
        <f t="shared" si="3"/>
        <v>-0.22807017543859648</v>
      </c>
      <c r="E125" s="21">
        <v>147</v>
      </c>
      <c r="F125" s="43">
        <f t="shared" si="4"/>
        <v>33</v>
      </c>
      <c r="G125" s="42">
        <f t="shared" si="5"/>
        <v>0.22448979591836735</v>
      </c>
    </row>
    <row r="126" spans="1:7" x14ac:dyDescent="0.25">
      <c r="A126" s="21" t="s">
        <v>125</v>
      </c>
      <c r="B126" s="21">
        <v>175</v>
      </c>
      <c r="C126" s="21">
        <f>VLOOKUP(A126,'Respostas Ofício 7 de 26.1.2017'!A:K,11,0)</f>
        <v>175</v>
      </c>
      <c r="D126" s="18">
        <f t="shared" si="3"/>
        <v>0</v>
      </c>
      <c r="E126" s="21">
        <v>125</v>
      </c>
      <c r="F126" s="43">
        <f t="shared" si="4"/>
        <v>-50</v>
      </c>
      <c r="G126" s="42">
        <f t="shared" si="5"/>
        <v>-0.4</v>
      </c>
    </row>
    <row r="127" spans="1:7" x14ac:dyDescent="0.25">
      <c r="A127" s="21" t="s">
        <v>126</v>
      </c>
      <c r="B127" s="21">
        <v>1585</v>
      </c>
      <c r="C127" s="21">
        <f>VLOOKUP(A127,'Respostas Ofício 7 de 26.1.2017'!A:K,11,0)</f>
        <v>1678</v>
      </c>
      <c r="D127" s="18">
        <f t="shared" si="3"/>
        <v>-5.867507886435331E-2</v>
      </c>
      <c r="E127" s="21">
        <v>796</v>
      </c>
      <c r="F127" s="43">
        <f t="shared" si="4"/>
        <v>-789</v>
      </c>
      <c r="G127" s="42">
        <f t="shared" si="5"/>
        <v>-0.99120603015075381</v>
      </c>
    </row>
    <row r="128" spans="1:7" x14ac:dyDescent="0.25">
      <c r="A128" s="21" t="s">
        <v>127</v>
      </c>
      <c r="B128" s="21">
        <v>190</v>
      </c>
      <c r="C128" s="21">
        <f>VLOOKUP(A128,'Respostas Ofício 7 de 26.1.2017'!A:K,11,0)</f>
        <v>222</v>
      </c>
      <c r="D128" s="18">
        <f t="shared" si="3"/>
        <v>-0.16842105263157894</v>
      </c>
      <c r="E128" s="21">
        <v>353</v>
      </c>
      <c r="F128" s="43">
        <f t="shared" si="4"/>
        <v>163</v>
      </c>
      <c r="G128" s="42">
        <f t="shared" si="5"/>
        <v>0.46175637393767704</v>
      </c>
    </row>
    <row r="129" spans="1:7" x14ac:dyDescent="0.25">
      <c r="A129" s="21" t="s">
        <v>128</v>
      </c>
      <c r="B129" s="21">
        <v>65</v>
      </c>
      <c r="C129" s="21">
        <f>VLOOKUP(A129,'Respostas Ofício 7 de 26.1.2017'!A:K,11,0)</f>
        <v>0</v>
      </c>
      <c r="D129" s="18" t="str">
        <f t="shared" si="3"/>
        <v/>
      </c>
      <c r="E129" s="21">
        <v>54</v>
      </c>
      <c r="F129" s="43">
        <f t="shared" si="4"/>
        <v>-11</v>
      </c>
      <c r="G129" s="42">
        <f t="shared" si="5"/>
        <v>-0.20370370370370369</v>
      </c>
    </row>
    <row r="130" spans="1:7" x14ac:dyDescent="0.25">
      <c r="A130" s="21" t="s">
        <v>129</v>
      </c>
      <c r="B130" s="21">
        <v>434</v>
      </c>
      <c r="C130" s="21">
        <f>VLOOKUP(A130,'Respostas Ofício 7 de 26.1.2017'!A:K,11,0)</f>
        <v>256</v>
      </c>
      <c r="D130" s="18">
        <f t="shared" si="3"/>
        <v>0.41013824884792627</v>
      </c>
      <c r="E130" s="21">
        <v>506</v>
      </c>
      <c r="F130" s="43">
        <f t="shared" si="4"/>
        <v>72</v>
      </c>
      <c r="G130" s="42">
        <f t="shared" si="5"/>
        <v>0.14229249011857709</v>
      </c>
    </row>
    <row r="131" spans="1:7" x14ac:dyDescent="0.25">
      <c r="A131" s="21" t="s">
        <v>130</v>
      </c>
      <c r="B131" s="21">
        <v>128</v>
      </c>
      <c r="C131" s="21">
        <f>VLOOKUP(A131,'Respostas Ofício 7 de 26.1.2017'!A:K,11,0)</f>
        <v>172</v>
      </c>
      <c r="D131" s="18">
        <f t="shared" si="3"/>
        <v>-0.34375</v>
      </c>
      <c r="E131" s="21">
        <v>186</v>
      </c>
      <c r="F131" s="43">
        <f t="shared" si="4"/>
        <v>58</v>
      </c>
      <c r="G131" s="42">
        <f t="shared" si="5"/>
        <v>0.31182795698924731</v>
      </c>
    </row>
    <row r="132" spans="1:7" x14ac:dyDescent="0.25">
      <c r="A132" s="21" t="s">
        <v>131</v>
      </c>
      <c r="B132" s="21">
        <v>111</v>
      </c>
      <c r="C132" s="21">
        <f>VLOOKUP(A132,'Respostas Ofício 7 de 26.1.2017'!A:K,11,0)</f>
        <v>0</v>
      </c>
      <c r="D132" s="18" t="str">
        <f t="shared" si="3"/>
        <v/>
      </c>
      <c r="E132" s="21">
        <v>128</v>
      </c>
      <c r="F132" s="43">
        <f t="shared" si="4"/>
        <v>17</v>
      </c>
      <c r="G132" s="42">
        <f t="shared" si="5"/>
        <v>0.1328125</v>
      </c>
    </row>
    <row r="133" spans="1:7" x14ac:dyDescent="0.25">
      <c r="A133" s="21" t="s">
        <v>132</v>
      </c>
      <c r="B133" s="21">
        <v>676</v>
      </c>
      <c r="C133" s="21">
        <f>VLOOKUP(A133,'Respostas Ofício 7 de 26.1.2017'!A:K,11,0)</f>
        <v>580</v>
      </c>
      <c r="D133" s="18">
        <f t="shared" ref="D133:D196" si="6">IF(C133=0,"",(B133-C133)/B133)</f>
        <v>0.14201183431952663</v>
      </c>
      <c r="E133" s="21">
        <v>562</v>
      </c>
      <c r="F133" s="43">
        <f t="shared" ref="F133:F196" si="7">E133-B133</f>
        <v>-114</v>
      </c>
      <c r="G133" s="42">
        <f t="shared" ref="G133:G196" si="8">(E133-B133)/E133</f>
        <v>-0.20284697508896798</v>
      </c>
    </row>
    <row r="134" spans="1:7" x14ac:dyDescent="0.25">
      <c r="A134" s="21" t="s">
        <v>133</v>
      </c>
      <c r="B134" s="21">
        <v>85</v>
      </c>
      <c r="C134" s="21">
        <f>VLOOKUP(A134,'Respostas Ofício 7 de 26.1.2017'!A:K,11,0)</f>
        <v>56</v>
      </c>
      <c r="D134" s="18">
        <f t="shared" si="6"/>
        <v>0.3411764705882353</v>
      </c>
      <c r="E134" s="21">
        <v>123</v>
      </c>
      <c r="F134" s="43">
        <f t="shared" si="7"/>
        <v>38</v>
      </c>
      <c r="G134" s="42">
        <f t="shared" si="8"/>
        <v>0.30894308943089432</v>
      </c>
    </row>
    <row r="135" spans="1:7" x14ac:dyDescent="0.25">
      <c r="A135" s="21" t="s">
        <v>134</v>
      </c>
      <c r="B135" s="21">
        <v>208</v>
      </c>
      <c r="C135" s="21">
        <f>VLOOKUP(A135,'Respostas Ofício 7 de 26.1.2017'!A:K,11,0)</f>
        <v>143</v>
      </c>
      <c r="D135" s="18">
        <f t="shared" si="6"/>
        <v>0.3125</v>
      </c>
      <c r="E135" s="21">
        <v>152</v>
      </c>
      <c r="F135" s="43">
        <f t="shared" si="7"/>
        <v>-56</v>
      </c>
      <c r="G135" s="42">
        <f t="shared" si="8"/>
        <v>-0.36842105263157893</v>
      </c>
    </row>
    <row r="136" spans="1:7" x14ac:dyDescent="0.25">
      <c r="A136" s="21" t="s">
        <v>135</v>
      </c>
      <c r="B136" s="21">
        <v>120</v>
      </c>
      <c r="C136" s="21">
        <f>VLOOKUP(A136,'Respostas Ofício 7 de 26.1.2017'!A:K,11,0)</f>
        <v>54</v>
      </c>
      <c r="D136" s="18">
        <f t="shared" si="6"/>
        <v>0.55000000000000004</v>
      </c>
      <c r="E136" s="21">
        <v>92</v>
      </c>
      <c r="F136" s="43">
        <f t="shared" si="7"/>
        <v>-28</v>
      </c>
      <c r="G136" s="42">
        <f t="shared" si="8"/>
        <v>-0.30434782608695654</v>
      </c>
    </row>
    <row r="137" spans="1:7" x14ac:dyDescent="0.25">
      <c r="A137" s="21" t="s">
        <v>136</v>
      </c>
      <c r="B137" s="21">
        <v>38</v>
      </c>
      <c r="C137" s="21">
        <f>VLOOKUP(A137,'Respostas Ofício 7 de 26.1.2017'!A:K,11,0)</f>
        <v>41</v>
      </c>
      <c r="D137" s="18">
        <f t="shared" si="6"/>
        <v>-7.8947368421052627E-2</v>
      </c>
      <c r="E137" s="21">
        <v>28</v>
      </c>
      <c r="F137" s="43">
        <f t="shared" si="7"/>
        <v>-10</v>
      </c>
      <c r="G137" s="42">
        <f t="shared" si="8"/>
        <v>-0.35714285714285715</v>
      </c>
    </row>
    <row r="138" spans="1:7" x14ac:dyDescent="0.25">
      <c r="A138" s="21" t="s">
        <v>137</v>
      </c>
      <c r="B138" s="21">
        <v>117</v>
      </c>
      <c r="C138" s="21">
        <f>VLOOKUP(A138,'Respostas Ofício 7 de 26.1.2017'!A:K,11,0)</f>
        <v>124</v>
      </c>
      <c r="D138" s="18">
        <f t="shared" si="6"/>
        <v>-5.9829059829059832E-2</v>
      </c>
      <c r="E138" s="21">
        <v>78</v>
      </c>
      <c r="F138" s="43">
        <f t="shared" si="7"/>
        <v>-39</v>
      </c>
      <c r="G138" s="42">
        <f t="shared" si="8"/>
        <v>-0.5</v>
      </c>
    </row>
    <row r="139" spans="1:7" x14ac:dyDescent="0.25">
      <c r="A139" s="21" t="s">
        <v>138</v>
      </c>
      <c r="B139" s="21">
        <v>227</v>
      </c>
      <c r="C139" s="21">
        <f>VLOOKUP(A139,'Respostas Ofício 7 de 26.1.2017'!A:K,11,0)</f>
        <v>245</v>
      </c>
      <c r="D139" s="18">
        <f t="shared" si="6"/>
        <v>-7.9295154185022032E-2</v>
      </c>
      <c r="E139" s="21">
        <v>166</v>
      </c>
      <c r="F139" s="43">
        <f t="shared" si="7"/>
        <v>-61</v>
      </c>
      <c r="G139" s="42">
        <f t="shared" si="8"/>
        <v>-0.36746987951807231</v>
      </c>
    </row>
    <row r="140" spans="1:7" x14ac:dyDescent="0.25">
      <c r="A140" s="21" t="s">
        <v>139</v>
      </c>
      <c r="B140" s="21">
        <v>2591</v>
      </c>
      <c r="C140" s="21">
        <f>VLOOKUP(A140,'Respostas Ofício 7 de 26.1.2017'!A:K,11,0)</f>
        <v>2048</v>
      </c>
      <c r="D140" s="18">
        <f t="shared" si="6"/>
        <v>0.20957159397915862</v>
      </c>
      <c r="E140" s="21">
        <v>2894</v>
      </c>
      <c r="F140" s="43">
        <f t="shared" si="7"/>
        <v>303</v>
      </c>
      <c r="G140" s="42">
        <f t="shared" si="8"/>
        <v>0.10469937802349689</v>
      </c>
    </row>
    <row r="141" spans="1:7" x14ac:dyDescent="0.25">
      <c r="A141" s="21" t="s">
        <v>140</v>
      </c>
      <c r="B141" s="21">
        <v>74</v>
      </c>
      <c r="C141" s="21">
        <f>VLOOKUP(A141,'Respostas Ofício 7 de 26.1.2017'!A:K,11,0)</f>
        <v>98</v>
      </c>
      <c r="D141" s="18">
        <f t="shared" si="6"/>
        <v>-0.32432432432432434</v>
      </c>
      <c r="E141" s="21">
        <v>228</v>
      </c>
      <c r="F141" s="43">
        <f t="shared" si="7"/>
        <v>154</v>
      </c>
      <c r="G141" s="42">
        <f t="shared" si="8"/>
        <v>0.67543859649122806</v>
      </c>
    </row>
    <row r="142" spans="1:7" x14ac:dyDescent="0.25">
      <c r="A142" s="21" t="s">
        <v>141</v>
      </c>
      <c r="B142" s="21">
        <v>730</v>
      </c>
      <c r="C142" s="21">
        <f>VLOOKUP(A142,'Respostas Ofício 7 de 26.1.2017'!A:K,11,0)</f>
        <v>975</v>
      </c>
      <c r="D142" s="18">
        <f t="shared" si="6"/>
        <v>-0.33561643835616439</v>
      </c>
      <c r="E142" s="21">
        <v>937</v>
      </c>
      <c r="F142" s="43">
        <f t="shared" si="7"/>
        <v>207</v>
      </c>
      <c r="G142" s="42">
        <f t="shared" si="8"/>
        <v>0.22091782283884739</v>
      </c>
    </row>
    <row r="143" spans="1:7" x14ac:dyDescent="0.25">
      <c r="A143" s="21" t="s">
        <v>142</v>
      </c>
      <c r="B143" s="21">
        <v>104</v>
      </c>
      <c r="C143" s="21">
        <f>VLOOKUP(A143,'Respostas Ofício 7 de 26.1.2017'!A:K,11,0)</f>
        <v>0</v>
      </c>
      <c r="D143" s="18" t="str">
        <f t="shared" si="6"/>
        <v/>
      </c>
      <c r="E143" s="21">
        <v>117</v>
      </c>
      <c r="F143" s="43">
        <f t="shared" si="7"/>
        <v>13</v>
      </c>
      <c r="G143" s="42">
        <f t="shared" si="8"/>
        <v>0.1111111111111111</v>
      </c>
    </row>
    <row r="144" spans="1:7" x14ac:dyDescent="0.25">
      <c r="A144" s="21" t="s">
        <v>143</v>
      </c>
      <c r="B144" s="21">
        <v>516</v>
      </c>
      <c r="C144" s="21">
        <f>VLOOKUP(A144,'Respostas Ofício 7 de 26.1.2017'!A:K,11,0)</f>
        <v>0</v>
      </c>
      <c r="D144" s="18" t="str">
        <f t="shared" si="6"/>
        <v/>
      </c>
      <c r="E144" s="21">
        <v>490</v>
      </c>
      <c r="F144" s="43">
        <f t="shared" si="7"/>
        <v>-26</v>
      </c>
      <c r="G144" s="42">
        <f t="shared" si="8"/>
        <v>-5.3061224489795916E-2</v>
      </c>
    </row>
    <row r="145" spans="1:7" x14ac:dyDescent="0.25">
      <c r="A145" s="21" t="s">
        <v>144</v>
      </c>
      <c r="B145" s="21">
        <v>167</v>
      </c>
      <c r="C145" s="21">
        <f>VLOOKUP(A145,'Respostas Ofício 7 de 26.1.2017'!A:K,11,0)</f>
        <v>130</v>
      </c>
      <c r="D145" s="18">
        <f t="shared" si="6"/>
        <v>0.22155688622754491</v>
      </c>
      <c r="E145" s="21">
        <v>187</v>
      </c>
      <c r="F145" s="43">
        <f t="shared" si="7"/>
        <v>20</v>
      </c>
      <c r="G145" s="42">
        <f t="shared" si="8"/>
        <v>0.10695187165775401</v>
      </c>
    </row>
    <row r="146" spans="1:7" x14ac:dyDescent="0.25">
      <c r="A146" s="21" t="s">
        <v>145</v>
      </c>
      <c r="B146" s="21">
        <v>1032</v>
      </c>
      <c r="C146" s="21">
        <f>VLOOKUP(A146,'Respostas Ofício 7 de 26.1.2017'!A:K,11,0)</f>
        <v>0</v>
      </c>
      <c r="D146" s="18" t="str">
        <f t="shared" si="6"/>
        <v/>
      </c>
      <c r="E146" s="21">
        <v>792</v>
      </c>
      <c r="F146" s="43">
        <f t="shared" si="7"/>
        <v>-240</v>
      </c>
      <c r="G146" s="42">
        <f t="shared" si="8"/>
        <v>-0.30303030303030304</v>
      </c>
    </row>
    <row r="147" spans="1:7" x14ac:dyDescent="0.25">
      <c r="A147" s="21" t="s">
        <v>146</v>
      </c>
      <c r="B147" s="21">
        <v>147</v>
      </c>
      <c r="C147" s="21">
        <f>VLOOKUP(A147,'Respostas Ofício 7 de 26.1.2017'!A:K,11,0)</f>
        <v>231</v>
      </c>
      <c r="D147" s="18">
        <f t="shared" si="6"/>
        <v>-0.5714285714285714</v>
      </c>
      <c r="E147" s="21">
        <v>94</v>
      </c>
      <c r="F147" s="43">
        <f t="shared" si="7"/>
        <v>-53</v>
      </c>
      <c r="G147" s="42">
        <f t="shared" si="8"/>
        <v>-0.56382978723404253</v>
      </c>
    </row>
    <row r="148" spans="1:7" x14ac:dyDescent="0.25">
      <c r="A148" s="21" t="s">
        <v>147</v>
      </c>
      <c r="B148" s="21">
        <v>105</v>
      </c>
      <c r="C148" s="21">
        <f>VLOOKUP(A148,'Respostas Ofício 7 de 26.1.2017'!A:K,11,0)</f>
        <v>115</v>
      </c>
      <c r="D148" s="18">
        <f t="shared" si="6"/>
        <v>-9.5238095238095233E-2</v>
      </c>
      <c r="E148" s="21">
        <v>71</v>
      </c>
      <c r="F148" s="43">
        <f t="shared" si="7"/>
        <v>-34</v>
      </c>
      <c r="G148" s="42">
        <f t="shared" si="8"/>
        <v>-0.47887323943661969</v>
      </c>
    </row>
    <row r="149" spans="1:7" x14ac:dyDescent="0.25">
      <c r="A149" s="21" t="s">
        <v>148</v>
      </c>
      <c r="B149" s="21">
        <v>38</v>
      </c>
      <c r="C149" s="21">
        <f>VLOOKUP(A149,'Respostas Ofício 7 de 26.1.2017'!A:K,11,0)</f>
        <v>0</v>
      </c>
      <c r="D149" s="18" t="str">
        <f t="shared" si="6"/>
        <v/>
      </c>
      <c r="E149" s="21">
        <v>39</v>
      </c>
      <c r="F149" s="43">
        <f t="shared" si="7"/>
        <v>1</v>
      </c>
      <c r="G149" s="42">
        <f t="shared" si="8"/>
        <v>2.564102564102564E-2</v>
      </c>
    </row>
    <row r="150" spans="1:7" x14ac:dyDescent="0.25">
      <c r="A150" s="21" t="s">
        <v>149</v>
      </c>
      <c r="B150" s="21">
        <v>199</v>
      </c>
      <c r="C150" s="21">
        <f>VLOOKUP(A150,'Respostas Ofício 7 de 26.1.2017'!A:K,11,0)</f>
        <v>302</v>
      </c>
      <c r="D150" s="18">
        <f t="shared" si="6"/>
        <v>-0.51758793969849248</v>
      </c>
      <c r="E150" s="21">
        <v>306</v>
      </c>
      <c r="F150" s="43">
        <f t="shared" si="7"/>
        <v>107</v>
      </c>
      <c r="G150" s="42">
        <f t="shared" si="8"/>
        <v>0.34967320261437906</v>
      </c>
    </row>
    <row r="151" spans="1:7" x14ac:dyDescent="0.25">
      <c r="A151" s="21" t="s">
        <v>150</v>
      </c>
      <c r="B151" s="21">
        <v>468</v>
      </c>
      <c r="C151" s="21">
        <f>VLOOKUP(A151,'Respostas Ofício 7 de 26.1.2017'!A:K,11,0)</f>
        <v>659</v>
      </c>
      <c r="D151" s="18">
        <f t="shared" si="6"/>
        <v>-0.40811965811965811</v>
      </c>
      <c r="E151" s="21">
        <v>583</v>
      </c>
      <c r="F151" s="43">
        <f t="shared" si="7"/>
        <v>115</v>
      </c>
      <c r="G151" s="42">
        <f t="shared" si="8"/>
        <v>0.19725557461406518</v>
      </c>
    </row>
    <row r="152" spans="1:7" x14ac:dyDescent="0.25">
      <c r="A152" s="21" t="s">
        <v>151</v>
      </c>
      <c r="B152" s="21">
        <v>190</v>
      </c>
      <c r="C152" s="21">
        <f>VLOOKUP(A152,'Respostas Ofício 7 de 26.1.2017'!A:K,11,0)</f>
        <v>221</v>
      </c>
      <c r="D152" s="18">
        <f t="shared" si="6"/>
        <v>-0.16315789473684211</v>
      </c>
      <c r="E152" s="21">
        <v>296</v>
      </c>
      <c r="F152" s="43">
        <f t="shared" si="7"/>
        <v>106</v>
      </c>
      <c r="G152" s="42">
        <f t="shared" si="8"/>
        <v>0.35810810810810811</v>
      </c>
    </row>
    <row r="153" spans="1:7" x14ac:dyDescent="0.25">
      <c r="A153" s="21" t="s">
        <v>152</v>
      </c>
      <c r="B153" s="21">
        <v>66</v>
      </c>
      <c r="C153" s="21">
        <f>VLOOKUP(A153,'Respostas Ofício 7 de 26.1.2017'!A:K,11,0)</f>
        <v>53</v>
      </c>
      <c r="D153" s="18">
        <f t="shared" si="6"/>
        <v>0.19696969696969696</v>
      </c>
      <c r="E153" s="21">
        <v>62</v>
      </c>
      <c r="F153" s="43">
        <f t="shared" si="7"/>
        <v>-4</v>
      </c>
      <c r="G153" s="42">
        <f t="shared" si="8"/>
        <v>-6.4516129032258063E-2</v>
      </c>
    </row>
    <row r="154" spans="1:7" x14ac:dyDescent="0.25">
      <c r="A154" s="21" t="s">
        <v>153</v>
      </c>
      <c r="B154" s="21">
        <v>118</v>
      </c>
      <c r="C154" s="21">
        <f>VLOOKUP(A154,'Respostas Ofício 7 de 26.1.2017'!A:K,11,0)</f>
        <v>120</v>
      </c>
      <c r="D154" s="18">
        <f t="shared" si="6"/>
        <v>-1.6949152542372881E-2</v>
      </c>
      <c r="E154" s="21">
        <v>59</v>
      </c>
      <c r="F154" s="43">
        <f t="shared" si="7"/>
        <v>-59</v>
      </c>
      <c r="G154" s="42">
        <f t="shared" si="8"/>
        <v>-1</v>
      </c>
    </row>
    <row r="155" spans="1:7" x14ac:dyDescent="0.25">
      <c r="A155" s="21" t="s">
        <v>154</v>
      </c>
      <c r="B155" s="21">
        <v>187</v>
      </c>
      <c r="C155" s="21">
        <f>VLOOKUP(A155,'Respostas Ofício 7 de 26.1.2017'!A:K,11,0)</f>
        <v>273</v>
      </c>
      <c r="D155" s="18">
        <f t="shared" si="6"/>
        <v>-0.45989304812834225</v>
      </c>
      <c r="E155" s="21">
        <v>230</v>
      </c>
      <c r="F155" s="43">
        <f t="shared" si="7"/>
        <v>43</v>
      </c>
      <c r="G155" s="42">
        <f t="shared" si="8"/>
        <v>0.18695652173913044</v>
      </c>
    </row>
    <row r="156" spans="1:7" x14ac:dyDescent="0.25">
      <c r="A156" s="21" t="s">
        <v>155</v>
      </c>
      <c r="B156" s="21">
        <v>210</v>
      </c>
      <c r="C156" s="21">
        <f>VLOOKUP(A156,'Respostas Ofício 7 de 26.1.2017'!A:K,11,0)</f>
        <v>0</v>
      </c>
      <c r="D156" s="18" t="str">
        <f t="shared" si="6"/>
        <v/>
      </c>
      <c r="E156" s="21">
        <v>179</v>
      </c>
      <c r="F156" s="43">
        <f t="shared" si="7"/>
        <v>-31</v>
      </c>
      <c r="G156" s="42">
        <f t="shared" si="8"/>
        <v>-0.17318435754189945</v>
      </c>
    </row>
    <row r="157" spans="1:7" x14ac:dyDescent="0.25">
      <c r="A157" s="21" t="s">
        <v>156</v>
      </c>
      <c r="B157" s="21">
        <v>63</v>
      </c>
      <c r="C157" s="21">
        <f>VLOOKUP(A157,'Respostas Ofício 7 de 26.1.2017'!A:K,11,0)</f>
        <v>22</v>
      </c>
      <c r="D157" s="18">
        <f t="shared" si="6"/>
        <v>0.65079365079365081</v>
      </c>
      <c r="E157" s="21">
        <v>44</v>
      </c>
      <c r="F157" s="43">
        <f t="shared" si="7"/>
        <v>-19</v>
      </c>
      <c r="G157" s="42">
        <f t="shared" si="8"/>
        <v>-0.43181818181818182</v>
      </c>
    </row>
    <row r="158" spans="1:7" x14ac:dyDescent="0.25">
      <c r="A158" s="21" t="s">
        <v>157</v>
      </c>
      <c r="B158" s="21">
        <v>1021</v>
      </c>
      <c r="C158" s="21">
        <f>VLOOKUP(A158,'Respostas Ofício 7 de 26.1.2017'!A:K,11,0)</f>
        <v>871</v>
      </c>
      <c r="D158" s="18">
        <f t="shared" si="6"/>
        <v>0.14691478942213515</v>
      </c>
      <c r="E158" s="21">
        <v>805</v>
      </c>
      <c r="F158" s="43">
        <f t="shared" si="7"/>
        <v>-216</v>
      </c>
      <c r="G158" s="42">
        <f t="shared" si="8"/>
        <v>-0.2683229813664596</v>
      </c>
    </row>
    <row r="159" spans="1:7" x14ac:dyDescent="0.25">
      <c r="A159" s="21" t="s">
        <v>158</v>
      </c>
      <c r="B159" s="21">
        <v>255</v>
      </c>
      <c r="C159" s="21">
        <f>VLOOKUP(A159,'Respostas Ofício 7 de 26.1.2017'!A:K,11,0)</f>
        <v>0</v>
      </c>
      <c r="D159" s="18" t="str">
        <f t="shared" si="6"/>
        <v/>
      </c>
      <c r="E159" s="21">
        <v>256</v>
      </c>
      <c r="F159" s="43">
        <f t="shared" si="7"/>
        <v>1</v>
      </c>
      <c r="G159" s="42">
        <f t="shared" si="8"/>
        <v>3.90625E-3</v>
      </c>
    </row>
    <row r="160" spans="1:7" x14ac:dyDescent="0.25">
      <c r="A160" s="21" t="s">
        <v>159</v>
      </c>
      <c r="B160" s="21">
        <v>94</v>
      </c>
      <c r="C160" s="21">
        <f>VLOOKUP(A160,'Respostas Ofício 7 de 26.1.2017'!A:K,11,0)</f>
        <v>96</v>
      </c>
      <c r="D160" s="18">
        <f t="shared" si="6"/>
        <v>-2.1276595744680851E-2</v>
      </c>
      <c r="E160" s="21">
        <v>67</v>
      </c>
      <c r="F160" s="43">
        <f t="shared" si="7"/>
        <v>-27</v>
      </c>
      <c r="G160" s="42">
        <f t="shared" si="8"/>
        <v>-0.40298507462686567</v>
      </c>
    </row>
    <row r="161" spans="1:7" x14ac:dyDescent="0.25">
      <c r="A161" s="21" t="s">
        <v>160</v>
      </c>
      <c r="B161" s="21">
        <v>291</v>
      </c>
      <c r="C161" s="21">
        <f>VLOOKUP(A161,'Respostas Ofício 7 de 26.1.2017'!A:K,11,0)</f>
        <v>240</v>
      </c>
      <c r="D161" s="18">
        <f t="shared" si="6"/>
        <v>0.17525773195876287</v>
      </c>
      <c r="E161" s="21">
        <v>167</v>
      </c>
      <c r="F161" s="43">
        <f t="shared" si="7"/>
        <v>-124</v>
      </c>
      <c r="G161" s="42">
        <f t="shared" si="8"/>
        <v>-0.74251497005988021</v>
      </c>
    </row>
    <row r="162" spans="1:7" x14ac:dyDescent="0.25">
      <c r="A162" s="21" t="s">
        <v>161</v>
      </c>
      <c r="B162" s="21">
        <v>151</v>
      </c>
      <c r="C162" s="21">
        <f>VLOOKUP(A162,'Respostas Ofício 7 de 26.1.2017'!A:K,11,0)</f>
        <v>0</v>
      </c>
      <c r="D162" s="18" t="str">
        <f t="shared" si="6"/>
        <v/>
      </c>
      <c r="E162" s="21">
        <v>125</v>
      </c>
      <c r="F162" s="43">
        <f t="shared" si="7"/>
        <v>-26</v>
      </c>
      <c r="G162" s="42">
        <f t="shared" si="8"/>
        <v>-0.20799999999999999</v>
      </c>
    </row>
    <row r="163" spans="1:7" x14ac:dyDescent="0.25">
      <c r="A163" s="21" t="s">
        <v>162</v>
      </c>
      <c r="B163" s="21">
        <v>148</v>
      </c>
      <c r="C163" s="21">
        <f>VLOOKUP(A163,'Respostas Ofício 7 de 26.1.2017'!A:K,11,0)</f>
        <v>0</v>
      </c>
      <c r="D163" s="18" t="str">
        <f t="shared" si="6"/>
        <v/>
      </c>
      <c r="E163" s="21">
        <v>71</v>
      </c>
      <c r="F163" s="43">
        <f t="shared" si="7"/>
        <v>-77</v>
      </c>
      <c r="G163" s="42">
        <f t="shared" si="8"/>
        <v>-1.0845070422535212</v>
      </c>
    </row>
    <row r="164" spans="1:7" x14ac:dyDescent="0.25">
      <c r="A164" s="21" t="s">
        <v>1116</v>
      </c>
      <c r="B164" s="21">
        <v>238</v>
      </c>
      <c r="C164" s="21">
        <f>VLOOKUP(A164,'Respostas Ofício 7 de 26.1.2017'!A:K,11,0)</f>
        <v>278</v>
      </c>
      <c r="D164" s="18">
        <f t="shared" si="6"/>
        <v>-0.16806722689075632</v>
      </c>
      <c r="E164" s="21">
        <v>181</v>
      </c>
      <c r="F164" s="43">
        <f t="shared" si="7"/>
        <v>-57</v>
      </c>
      <c r="G164" s="42">
        <f t="shared" si="8"/>
        <v>-0.31491712707182318</v>
      </c>
    </row>
    <row r="165" spans="1:7" x14ac:dyDescent="0.25">
      <c r="A165" s="21" t="s">
        <v>163</v>
      </c>
      <c r="B165" s="21">
        <v>533</v>
      </c>
      <c r="C165" s="21">
        <f>VLOOKUP(A165,'Respostas Ofício 7 de 26.1.2017'!A:K,11,0)</f>
        <v>0</v>
      </c>
      <c r="D165" s="18" t="str">
        <f t="shared" si="6"/>
        <v/>
      </c>
      <c r="E165" s="21">
        <v>690</v>
      </c>
      <c r="F165" s="43">
        <f t="shared" si="7"/>
        <v>157</v>
      </c>
      <c r="G165" s="42">
        <f t="shared" si="8"/>
        <v>0.22753623188405797</v>
      </c>
    </row>
    <row r="166" spans="1:7" x14ac:dyDescent="0.25">
      <c r="A166" s="21" t="s">
        <v>164</v>
      </c>
      <c r="B166" s="21">
        <v>71</v>
      </c>
      <c r="C166" s="21">
        <f>VLOOKUP(A166,'Respostas Ofício 7 de 26.1.2017'!A:K,11,0)</f>
        <v>0</v>
      </c>
      <c r="D166" s="18" t="str">
        <f t="shared" si="6"/>
        <v/>
      </c>
      <c r="E166" s="21">
        <v>78</v>
      </c>
      <c r="F166" s="43">
        <f t="shared" si="7"/>
        <v>7</v>
      </c>
      <c r="G166" s="42">
        <f t="shared" si="8"/>
        <v>8.9743589743589744E-2</v>
      </c>
    </row>
    <row r="167" spans="1:7" x14ac:dyDescent="0.25">
      <c r="A167" s="21" t="s">
        <v>165</v>
      </c>
      <c r="B167" s="21">
        <v>140</v>
      </c>
      <c r="C167" s="21">
        <f>VLOOKUP(A167,'Respostas Ofício 7 de 26.1.2017'!A:K,11,0)</f>
        <v>216</v>
      </c>
      <c r="D167" s="18">
        <f t="shared" si="6"/>
        <v>-0.54285714285714282</v>
      </c>
      <c r="E167" s="21">
        <v>297</v>
      </c>
      <c r="F167" s="43">
        <f t="shared" si="7"/>
        <v>157</v>
      </c>
      <c r="G167" s="42">
        <f t="shared" si="8"/>
        <v>0.52861952861952866</v>
      </c>
    </row>
    <row r="168" spans="1:7" x14ac:dyDescent="0.25">
      <c r="A168" s="21" t="s">
        <v>166</v>
      </c>
      <c r="B168" s="21">
        <v>470</v>
      </c>
      <c r="C168" s="21">
        <f>VLOOKUP(A168,'Respostas Ofício 7 de 26.1.2017'!A:K,11,0)</f>
        <v>540</v>
      </c>
      <c r="D168" s="18">
        <f t="shared" si="6"/>
        <v>-0.14893617021276595</v>
      </c>
      <c r="E168" s="21">
        <v>398</v>
      </c>
      <c r="F168" s="43">
        <f t="shared" si="7"/>
        <v>-72</v>
      </c>
      <c r="G168" s="42">
        <f t="shared" si="8"/>
        <v>-0.18090452261306533</v>
      </c>
    </row>
    <row r="169" spans="1:7" x14ac:dyDescent="0.25">
      <c r="A169" s="21" t="s">
        <v>167</v>
      </c>
      <c r="B169" s="21">
        <v>198</v>
      </c>
      <c r="C169" s="21">
        <f>VLOOKUP(A169,'Respostas Ofício 7 de 26.1.2017'!A:K,11,0)</f>
        <v>217</v>
      </c>
      <c r="D169" s="18">
        <f t="shared" si="6"/>
        <v>-9.5959595959595953E-2</v>
      </c>
      <c r="E169" s="21">
        <v>126</v>
      </c>
      <c r="F169" s="43">
        <f t="shared" si="7"/>
        <v>-72</v>
      </c>
      <c r="G169" s="42">
        <f t="shared" si="8"/>
        <v>-0.5714285714285714</v>
      </c>
    </row>
    <row r="170" spans="1:7" x14ac:dyDescent="0.25">
      <c r="A170" s="21" t="s">
        <v>168</v>
      </c>
      <c r="B170" s="21">
        <v>63</v>
      </c>
      <c r="C170" s="21">
        <f>VLOOKUP(A170,'Respostas Ofício 7 de 26.1.2017'!A:K,11,0)</f>
        <v>52</v>
      </c>
      <c r="D170" s="18">
        <f t="shared" si="6"/>
        <v>0.17460317460317459</v>
      </c>
      <c r="E170" s="21">
        <v>34</v>
      </c>
      <c r="F170" s="43">
        <f t="shared" si="7"/>
        <v>-29</v>
      </c>
      <c r="G170" s="42">
        <f t="shared" si="8"/>
        <v>-0.8529411764705882</v>
      </c>
    </row>
    <row r="171" spans="1:7" x14ac:dyDescent="0.25">
      <c r="A171" s="21" t="s">
        <v>169</v>
      </c>
      <c r="B171" s="21">
        <v>116</v>
      </c>
      <c r="C171" s="21">
        <f>VLOOKUP(A171,'Respostas Ofício 7 de 26.1.2017'!A:K,11,0)</f>
        <v>100</v>
      </c>
      <c r="D171" s="18">
        <f t="shared" si="6"/>
        <v>0.13793103448275862</v>
      </c>
      <c r="E171" s="21">
        <v>86</v>
      </c>
      <c r="F171" s="43">
        <f t="shared" si="7"/>
        <v>-30</v>
      </c>
      <c r="G171" s="42">
        <f t="shared" si="8"/>
        <v>-0.34883720930232559</v>
      </c>
    </row>
    <row r="172" spans="1:7" x14ac:dyDescent="0.25">
      <c r="A172" s="21" t="s">
        <v>170</v>
      </c>
      <c r="B172" s="21">
        <v>799</v>
      </c>
      <c r="C172" s="21">
        <f>VLOOKUP(A172,'Respostas Ofício 7 de 26.1.2017'!A:K,11,0)</f>
        <v>411</v>
      </c>
      <c r="D172" s="18">
        <f t="shared" si="6"/>
        <v>0.4856070087609512</v>
      </c>
      <c r="E172" s="21">
        <v>766</v>
      </c>
      <c r="F172" s="43">
        <f t="shared" si="7"/>
        <v>-33</v>
      </c>
      <c r="G172" s="42">
        <f t="shared" si="8"/>
        <v>-4.3080939947780679E-2</v>
      </c>
    </row>
    <row r="173" spans="1:7" x14ac:dyDescent="0.25">
      <c r="A173" s="21" t="s">
        <v>171</v>
      </c>
      <c r="B173" s="21">
        <v>284</v>
      </c>
      <c r="C173" s="21">
        <f>VLOOKUP(A173,'Respostas Ofício 7 de 26.1.2017'!A:K,11,0)</f>
        <v>295</v>
      </c>
      <c r="D173" s="18">
        <f t="shared" si="6"/>
        <v>-3.873239436619718E-2</v>
      </c>
      <c r="E173" s="21">
        <v>187</v>
      </c>
      <c r="F173" s="43">
        <f t="shared" si="7"/>
        <v>-97</v>
      </c>
      <c r="G173" s="42">
        <f t="shared" si="8"/>
        <v>-0.51871657754010692</v>
      </c>
    </row>
    <row r="174" spans="1:7" x14ac:dyDescent="0.25">
      <c r="A174" s="21" t="s">
        <v>172</v>
      </c>
      <c r="B174" s="21">
        <v>443</v>
      </c>
      <c r="C174" s="21">
        <f>VLOOKUP(A174,'Respostas Ofício 7 de 26.1.2017'!A:K,11,0)</f>
        <v>0</v>
      </c>
      <c r="D174" s="18" t="str">
        <f t="shared" si="6"/>
        <v/>
      </c>
      <c r="E174" s="21">
        <v>604</v>
      </c>
      <c r="F174" s="43">
        <f t="shared" si="7"/>
        <v>161</v>
      </c>
      <c r="G174" s="42">
        <f t="shared" si="8"/>
        <v>0.26655629139072845</v>
      </c>
    </row>
    <row r="175" spans="1:7" x14ac:dyDescent="0.25">
      <c r="A175" s="21" t="s">
        <v>173</v>
      </c>
      <c r="B175" s="21">
        <v>256</v>
      </c>
      <c r="C175" s="21">
        <f>VLOOKUP(A175,'Respostas Ofício 7 de 26.1.2017'!A:K,11,0)</f>
        <v>307</v>
      </c>
      <c r="D175" s="18">
        <f t="shared" si="6"/>
        <v>-0.19921875</v>
      </c>
      <c r="E175" s="21">
        <v>196</v>
      </c>
      <c r="F175" s="43">
        <f t="shared" si="7"/>
        <v>-60</v>
      </c>
      <c r="G175" s="42">
        <f t="shared" si="8"/>
        <v>-0.30612244897959184</v>
      </c>
    </row>
    <row r="176" spans="1:7" x14ac:dyDescent="0.25">
      <c r="A176" s="21" t="s">
        <v>174</v>
      </c>
      <c r="B176" s="21">
        <v>123</v>
      </c>
      <c r="C176" s="21">
        <f>VLOOKUP(A176,'Respostas Ofício 7 de 26.1.2017'!A:K,11,0)</f>
        <v>48</v>
      </c>
      <c r="D176" s="18">
        <f t="shared" si="6"/>
        <v>0.6097560975609756</v>
      </c>
      <c r="E176" s="21">
        <v>91</v>
      </c>
      <c r="F176" s="43">
        <f t="shared" si="7"/>
        <v>-32</v>
      </c>
      <c r="G176" s="42">
        <f t="shared" si="8"/>
        <v>-0.35164835164835168</v>
      </c>
    </row>
    <row r="177" spans="1:7" x14ac:dyDescent="0.25">
      <c r="A177" s="21" t="s">
        <v>175</v>
      </c>
      <c r="B177" s="21">
        <v>72</v>
      </c>
      <c r="C177" s="21">
        <f>VLOOKUP(A177,'Respostas Ofício 7 de 26.1.2017'!A:K,11,0)</f>
        <v>44</v>
      </c>
      <c r="D177" s="18">
        <f t="shared" si="6"/>
        <v>0.3888888888888889</v>
      </c>
      <c r="E177" s="21">
        <v>115</v>
      </c>
      <c r="F177" s="43">
        <f t="shared" si="7"/>
        <v>43</v>
      </c>
      <c r="G177" s="42">
        <f t="shared" si="8"/>
        <v>0.37391304347826088</v>
      </c>
    </row>
    <row r="178" spans="1:7" x14ac:dyDescent="0.25">
      <c r="A178" s="21" t="s">
        <v>176</v>
      </c>
      <c r="B178" s="21">
        <v>173</v>
      </c>
      <c r="C178" s="21">
        <f>VLOOKUP(A178,'Respostas Ofício 7 de 26.1.2017'!A:K,11,0)</f>
        <v>164</v>
      </c>
      <c r="D178" s="18">
        <f t="shared" si="6"/>
        <v>5.2023121387283239E-2</v>
      </c>
      <c r="E178" s="21">
        <v>136</v>
      </c>
      <c r="F178" s="43">
        <f t="shared" si="7"/>
        <v>-37</v>
      </c>
      <c r="G178" s="42">
        <f t="shared" si="8"/>
        <v>-0.27205882352941174</v>
      </c>
    </row>
    <row r="179" spans="1:7" x14ac:dyDescent="0.25">
      <c r="A179" s="21" t="s">
        <v>177</v>
      </c>
      <c r="B179" s="21">
        <v>243</v>
      </c>
      <c r="C179" s="21">
        <f>VLOOKUP(A179,'Respostas Ofício 7 de 26.1.2017'!A:K,11,0)</f>
        <v>171</v>
      </c>
      <c r="D179" s="18">
        <f t="shared" si="6"/>
        <v>0.29629629629629628</v>
      </c>
      <c r="E179" s="21">
        <v>220</v>
      </c>
      <c r="F179" s="43">
        <f t="shared" si="7"/>
        <v>-23</v>
      </c>
      <c r="G179" s="42">
        <f t="shared" si="8"/>
        <v>-0.10454545454545454</v>
      </c>
    </row>
    <row r="180" spans="1:7" x14ac:dyDescent="0.25">
      <c r="A180" s="21" t="s">
        <v>178</v>
      </c>
      <c r="B180" s="21">
        <v>49</v>
      </c>
      <c r="C180" s="21">
        <f>VLOOKUP(A180,'Respostas Ofício 7 de 26.1.2017'!A:K,11,0)</f>
        <v>47</v>
      </c>
      <c r="D180" s="18">
        <f t="shared" si="6"/>
        <v>4.0816326530612242E-2</v>
      </c>
      <c r="E180" s="21">
        <v>42</v>
      </c>
      <c r="F180" s="43">
        <f t="shared" si="7"/>
        <v>-7</v>
      </c>
      <c r="G180" s="42">
        <f t="shared" si="8"/>
        <v>-0.16666666666666666</v>
      </c>
    </row>
    <row r="181" spans="1:7" x14ac:dyDescent="0.25">
      <c r="A181" s="21" t="s">
        <v>179</v>
      </c>
      <c r="B181" s="21">
        <v>250</v>
      </c>
      <c r="C181" s="21">
        <f>VLOOKUP(A181,'Respostas Ofício 7 de 26.1.2017'!A:K,11,0)</f>
        <v>260</v>
      </c>
      <c r="D181" s="18">
        <f t="shared" si="6"/>
        <v>-0.04</v>
      </c>
      <c r="E181" s="21">
        <v>252</v>
      </c>
      <c r="F181" s="43">
        <f t="shared" si="7"/>
        <v>2</v>
      </c>
      <c r="G181" s="42">
        <f t="shared" si="8"/>
        <v>7.9365079365079361E-3</v>
      </c>
    </row>
    <row r="182" spans="1:7" x14ac:dyDescent="0.25">
      <c r="A182" s="21" t="s">
        <v>180</v>
      </c>
      <c r="B182" s="21">
        <v>109</v>
      </c>
      <c r="C182" s="21">
        <f>VLOOKUP(A182,'Respostas Ofício 7 de 26.1.2017'!A:K,11,0)</f>
        <v>0</v>
      </c>
      <c r="D182" s="18" t="str">
        <f t="shared" si="6"/>
        <v/>
      </c>
      <c r="E182" s="21">
        <v>143</v>
      </c>
      <c r="F182" s="43">
        <f t="shared" si="7"/>
        <v>34</v>
      </c>
      <c r="G182" s="42">
        <f t="shared" si="8"/>
        <v>0.23776223776223776</v>
      </c>
    </row>
    <row r="183" spans="1:7" x14ac:dyDescent="0.25">
      <c r="A183" s="21" t="s">
        <v>181</v>
      </c>
      <c r="B183" s="21">
        <v>227</v>
      </c>
      <c r="C183" s="21">
        <f>VLOOKUP(A183,'Respostas Ofício 7 de 26.1.2017'!A:K,11,0)</f>
        <v>0</v>
      </c>
      <c r="D183" s="18" t="str">
        <f t="shared" si="6"/>
        <v/>
      </c>
      <c r="E183" s="21">
        <v>162</v>
      </c>
      <c r="F183" s="43">
        <f t="shared" si="7"/>
        <v>-65</v>
      </c>
      <c r="G183" s="42">
        <f t="shared" si="8"/>
        <v>-0.40123456790123457</v>
      </c>
    </row>
    <row r="184" spans="1:7" x14ac:dyDescent="0.25">
      <c r="A184" s="21" t="s">
        <v>182</v>
      </c>
      <c r="B184" s="21">
        <v>59</v>
      </c>
      <c r="C184" s="21">
        <f>VLOOKUP(A184,'Respostas Ofício 7 de 26.1.2017'!A:K,11,0)</f>
        <v>60</v>
      </c>
      <c r="D184" s="18">
        <f t="shared" si="6"/>
        <v>-1.6949152542372881E-2</v>
      </c>
      <c r="E184" s="21">
        <v>56</v>
      </c>
      <c r="F184" s="43">
        <f t="shared" si="7"/>
        <v>-3</v>
      </c>
      <c r="G184" s="42">
        <f t="shared" si="8"/>
        <v>-5.3571428571428568E-2</v>
      </c>
    </row>
    <row r="185" spans="1:7" x14ac:dyDescent="0.25">
      <c r="A185" s="21" t="s">
        <v>183</v>
      </c>
      <c r="B185" s="21">
        <v>138</v>
      </c>
      <c r="C185" s="21">
        <f>VLOOKUP(A185,'Respostas Ofício 7 de 26.1.2017'!A:K,11,0)</f>
        <v>140</v>
      </c>
      <c r="D185" s="18">
        <f t="shared" si="6"/>
        <v>-1.4492753623188406E-2</v>
      </c>
      <c r="E185" s="21">
        <v>113</v>
      </c>
      <c r="F185" s="43">
        <f t="shared" si="7"/>
        <v>-25</v>
      </c>
      <c r="G185" s="42">
        <f t="shared" si="8"/>
        <v>-0.22123893805309736</v>
      </c>
    </row>
    <row r="186" spans="1:7" x14ac:dyDescent="0.25">
      <c r="A186" s="21" t="s">
        <v>184</v>
      </c>
      <c r="B186" s="21">
        <v>138</v>
      </c>
      <c r="C186" s="21">
        <f>VLOOKUP(A186,'Respostas Ofício 7 de 26.1.2017'!A:K,11,0)</f>
        <v>213</v>
      </c>
      <c r="D186" s="18">
        <f t="shared" si="6"/>
        <v>-0.54347826086956519</v>
      </c>
      <c r="E186" s="21">
        <v>121</v>
      </c>
      <c r="F186" s="43">
        <f t="shared" si="7"/>
        <v>-17</v>
      </c>
      <c r="G186" s="42">
        <f t="shared" si="8"/>
        <v>-0.14049586776859505</v>
      </c>
    </row>
    <row r="187" spans="1:7" x14ac:dyDescent="0.25">
      <c r="A187" s="21" t="s">
        <v>185</v>
      </c>
      <c r="B187" s="21">
        <v>94</v>
      </c>
      <c r="C187" s="21">
        <f>VLOOKUP(A187,'Respostas Ofício 7 de 26.1.2017'!A:K,11,0)</f>
        <v>0</v>
      </c>
      <c r="D187" s="18" t="str">
        <f t="shared" si="6"/>
        <v/>
      </c>
      <c r="E187" s="21">
        <v>80</v>
      </c>
      <c r="F187" s="43">
        <f t="shared" si="7"/>
        <v>-14</v>
      </c>
      <c r="G187" s="42">
        <f t="shared" si="8"/>
        <v>-0.17499999999999999</v>
      </c>
    </row>
    <row r="188" spans="1:7" x14ac:dyDescent="0.25">
      <c r="A188" s="21" t="s">
        <v>186</v>
      </c>
      <c r="B188" s="21">
        <v>761</v>
      </c>
      <c r="C188" s="21">
        <f>VLOOKUP(A188,'Respostas Ofício 7 de 26.1.2017'!A:K,11,0)</f>
        <v>1042</v>
      </c>
      <c r="D188" s="18">
        <f t="shared" si="6"/>
        <v>-0.36925098554533509</v>
      </c>
      <c r="E188" s="21">
        <v>697</v>
      </c>
      <c r="F188" s="43">
        <f t="shared" si="7"/>
        <v>-64</v>
      </c>
      <c r="G188" s="42">
        <f t="shared" si="8"/>
        <v>-9.1822094691535155E-2</v>
      </c>
    </row>
    <row r="189" spans="1:7" x14ac:dyDescent="0.25">
      <c r="A189" s="21" t="s">
        <v>187</v>
      </c>
      <c r="B189" s="21">
        <v>91</v>
      </c>
      <c r="C189" s="21">
        <f>VLOOKUP(A189,'Respostas Ofício 7 de 26.1.2017'!A:K,11,0)</f>
        <v>42</v>
      </c>
      <c r="D189" s="18">
        <f t="shared" si="6"/>
        <v>0.53846153846153844</v>
      </c>
      <c r="E189" s="21">
        <v>187</v>
      </c>
      <c r="F189" s="43">
        <f t="shared" si="7"/>
        <v>96</v>
      </c>
      <c r="G189" s="42">
        <f t="shared" si="8"/>
        <v>0.5133689839572193</v>
      </c>
    </row>
    <row r="190" spans="1:7" x14ac:dyDescent="0.25">
      <c r="A190" s="21" t="s">
        <v>188</v>
      </c>
      <c r="B190" s="21">
        <v>663</v>
      </c>
      <c r="C190" s="21">
        <f>VLOOKUP(A190,'Respostas Ofício 7 de 26.1.2017'!A:K,11,0)</f>
        <v>0</v>
      </c>
      <c r="D190" s="18" t="str">
        <f t="shared" si="6"/>
        <v/>
      </c>
      <c r="E190" s="21">
        <v>370</v>
      </c>
      <c r="F190" s="43">
        <f t="shared" si="7"/>
        <v>-293</v>
      </c>
      <c r="G190" s="42">
        <f t="shared" si="8"/>
        <v>-0.79189189189189191</v>
      </c>
    </row>
    <row r="191" spans="1:7" x14ac:dyDescent="0.25">
      <c r="A191" s="21" t="s">
        <v>189</v>
      </c>
      <c r="B191" s="21">
        <v>71</v>
      </c>
      <c r="C191" s="21">
        <f>VLOOKUP(A191,'Respostas Ofício 7 de 26.1.2017'!A:K,11,0)</f>
        <v>31</v>
      </c>
      <c r="D191" s="18">
        <f t="shared" si="6"/>
        <v>0.56338028169014087</v>
      </c>
      <c r="E191" s="21">
        <v>71</v>
      </c>
      <c r="F191" s="43">
        <f t="shared" si="7"/>
        <v>0</v>
      </c>
      <c r="G191" s="42">
        <f t="shared" si="8"/>
        <v>0</v>
      </c>
    </row>
    <row r="192" spans="1:7" x14ac:dyDescent="0.25">
      <c r="A192" s="21" t="s">
        <v>190</v>
      </c>
      <c r="B192" s="21">
        <v>83</v>
      </c>
      <c r="C192" s="21">
        <f>VLOOKUP(A192,'Respostas Ofício 7 de 26.1.2017'!A:K,11,0)</f>
        <v>80</v>
      </c>
      <c r="D192" s="18">
        <f t="shared" si="6"/>
        <v>3.614457831325301E-2</v>
      </c>
      <c r="E192" s="21">
        <v>68</v>
      </c>
      <c r="F192" s="43">
        <f t="shared" si="7"/>
        <v>-15</v>
      </c>
      <c r="G192" s="42">
        <f t="shared" si="8"/>
        <v>-0.22058823529411764</v>
      </c>
    </row>
    <row r="193" spans="1:7" x14ac:dyDescent="0.25">
      <c r="A193" s="21" t="s">
        <v>191</v>
      </c>
      <c r="B193" s="21">
        <v>128</v>
      </c>
      <c r="C193" s="21">
        <f>VLOOKUP(A193,'Respostas Ofício 7 de 26.1.2017'!A:K,11,0)</f>
        <v>120</v>
      </c>
      <c r="D193" s="18">
        <f t="shared" si="6"/>
        <v>6.25E-2</v>
      </c>
      <c r="E193" s="21">
        <v>111</v>
      </c>
      <c r="F193" s="43">
        <f t="shared" si="7"/>
        <v>-17</v>
      </c>
      <c r="G193" s="42">
        <f t="shared" si="8"/>
        <v>-0.15315315315315314</v>
      </c>
    </row>
    <row r="194" spans="1:7" x14ac:dyDescent="0.25">
      <c r="A194" s="21" t="s">
        <v>192</v>
      </c>
      <c r="B194" s="21">
        <v>448</v>
      </c>
      <c r="C194" s="21">
        <f>VLOOKUP(A194,'Respostas Ofício 7 de 26.1.2017'!A:K,11,0)</f>
        <v>489</v>
      </c>
      <c r="D194" s="18">
        <f t="shared" si="6"/>
        <v>-9.1517857142857137E-2</v>
      </c>
      <c r="E194" s="21">
        <v>356</v>
      </c>
      <c r="F194" s="43">
        <f t="shared" si="7"/>
        <v>-92</v>
      </c>
      <c r="G194" s="42">
        <f t="shared" si="8"/>
        <v>-0.25842696629213485</v>
      </c>
    </row>
    <row r="195" spans="1:7" x14ac:dyDescent="0.25">
      <c r="A195" s="21" t="s">
        <v>193</v>
      </c>
      <c r="B195" s="21">
        <v>111</v>
      </c>
      <c r="C195" s="21">
        <f>VLOOKUP(A195,'Respostas Ofício 7 de 26.1.2017'!A:K,11,0)</f>
        <v>61</v>
      </c>
      <c r="D195" s="18">
        <f t="shared" si="6"/>
        <v>0.45045045045045046</v>
      </c>
      <c r="E195" s="21">
        <v>63</v>
      </c>
      <c r="F195" s="43">
        <f t="shared" si="7"/>
        <v>-48</v>
      </c>
      <c r="G195" s="42">
        <f t="shared" si="8"/>
        <v>-0.76190476190476186</v>
      </c>
    </row>
    <row r="196" spans="1:7" x14ac:dyDescent="0.25">
      <c r="A196" s="21" t="s">
        <v>194</v>
      </c>
      <c r="B196" s="21">
        <v>3755</v>
      </c>
      <c r="C196" s="21">
        <f>VLOOKUP(A196,'Respostas Ofício 7 de 26.1.2017'!A:K,11,0)</f>
        <v>9455</v>
      </c>
      <c r="D196" s="18">
        <f t="shared" si="6"/>
        <v>-1.5179760319573901</v>
      </c>
      <c r="E196" s="21">
        <v>6129</v>
      </c>
      <c r="F196" s="43">
        <f t="shared" si="7"/>
        <v>2374</v>
      </c>
      <c r="G196" s="42">
        <f t="shared" si="8"/>
        <v>0.38733888073095124</v>
      </c>
    </row>
    <row r="197" spans="1:7" x14ac:dyDescent="0.25">
      <c r="A197" s="21" t="s">
        <v>195</v>
      </c>
      <c r="B197" s="21">
        <v>180</v>
      </c>
      <c r="C197" s="21">
        <f>VLOOKUP(A197,'Respostas Ofício 7 de 26.1.2017'!A:K,11,0)</f>
        <v>203</v>
      </c>
      <c r="D197" s="18">
        <f t="shared" ref="D197:D260" si="9">IF(C197=0,"",(B197-C197)/B197)</f>
        <v>-0.12777777777777777</v>
      </c>
      <c r="E197" s="21">
        <v>235</v>
      </c>
      <c r="F197" s="43">
        <f t="shared" ref="F197:F260" si="10">E197-B197</f>
        <v>55</v>
      </c>
      <c r="G197" s="42">
        <f t="shared" ref="G197:G260" si="11">(E197-B197)/E197</f>
        <v>0.23404255319148937</v>
      </c>
    </row>
    <row r="198" spans="1:7" x14ac:dyDescent="0.25">
      <c r="A198" s="21" t="s">
        <v>196</v>
      </c>
      <c r="B198" s="21">
        <v>86</v>
      </c>
      <c r="C198" s="21">
        <f>VLOOKUP(A198,'Respostas Ofício 7 de 26.1.2017'!A:K,11,0)</f>
        <v>64</v>
      </c>
      <c r="D198" s="18">
        <f t="shared" si="9"/>
        <v>0.2558139534883721</v>
      </c>
      <c r="E198" s="21">
        <v>87</v>
      </c>
      <c r="F198" s="43">
        <f t="shared" si="10"/>
        <v>1</v>
      </c>
      <c r="G198" s="42">
        <f t="shared" si="11"/>
        <v>1.1494252873563218E-2</v>
      </c>
    </row>
    <row r="199" spans="1:7" x14ac:dyDescent="0.25">
      <c r="A199" s="21" t="s">
        <v>197</v>
      </c>
      <c r="B199" s="21">
        <v>50</v>
      </c>
      <c r="C199" s="21">
        <f>VLOOKUP(A199,'Respostas Ofício 7 de 26.1.2017'!A:K,11,0)</f>
        <v>97</v>
      </c>
      <c r="D199" s="18">
        <f t="shared" si="9"/>
        <v>-0.94</v>
      </c>
      <c r="E199" s="21">
        <v>106</v>
      </c>
      <c r="F199" s="43">
        <f t="shared" si="10"/>
        <v>56</v>
      </c>
      <c r="G199" s="42">
        <f t="shared" si="11"/>
        <v>0.52830188679245282</v>
      </c>
    </row>
    <row r="200" spans="1:7" x14ac:dyDescent="0.25">
      <c r="A200" s="21" t="s">
        <v>198</v>
      </c>
      <c r="B200" s="21">
        <v>261</v>
      </c>
      <c r="C200" s="21">
        <f>VLOOKUP(A200,'Respostas Ofício 7 de 26.1.2017'!A:K,11,0)</f>
        <v>139</v>
      </c>
      <c r="D200" s="18">
        <f t="shared" si="9"/>
        <v>0.46743295019157088</v>
      </c>
      <c r="E200" s="21">
        <v>196</v>
      </c>
      <c r="F200" s="43">
        <f t="shared" si="10"/>
        <v>-65</v>
      </c>
      <c r="G200" s="42">
        <f t="shared" si="11"/>
        <v>-0.33163265306122447</v>
      </c>
    </row>
    <row r="201" spans="1:7" x14ac:dyDescent="0.25">
      <c r="A201" s="21" t="s">
        <v>199</v>
      </c>
      <c r="B201" s="21">
        <v>230</v>
      </c>
      <c r="C201" s="21">
        <f>VLOOKUP(A201,'Respostas Ofício 7 de 26.1.2017'!A:K,11,0)</f>
        <v>264</v>
      </c>
      <c r="D201" s="18">
        <f t="shared" si="9"/>
        <v>-0.14782608695652175</v>
      </c>
      <c r="E201" s="21">
        <v>226</v>
      </c>
      <c r="F201" s="43">
        <f t="shared" si="10"/>
        <v>-4</v>
      </c>
      <c r="G201" s="42">
        <f t="shared" si="11"/>
        <v>-1.7699115044247787E-2</v>
      </c>
    </row>
    <row r="202" spans="1:7" x14ac:dyDescent="0.25">
      <c r="A202" s="21" t="s">
        <v>200</v>
      </c>
      <c r="B202" s="21">
        <v>487</v>
      </c>
      <c r="C202" s="21">
        <f>VLOOKUP(A202,'Respostas Ofício 7 de 26.1.2017'!A:K,11,0)</f>
        <v>570</v>
      </c>
      <c r="D202" s="18">
        <f t="shared" si="9"/>
        <v>-0.17043121149897331</v>
      </c>
      <c r="E202" s="21">
        <v>291</v>
      </c>
      <c r="F202" s="43">
        <f t="shared" si="10"/>
        <v>-196</v>
      </c>
      <c r="G202" s="42">
        <f t="shared" si="11"/>
        <v>-0.67353951890034369</v>
      </c>
    </row>
    <row r="203" spans="1:7" x14ac:dyDescent="0.25">
      <c r="A203" s="21" t="s">
        <v>201</v>
      </c>
      <c r="B203" s="21">
        <v>743</v>
      </c>
      <c r="C203" s="21">
        <f>VLOOKUP(A203,'Respostas Ofício 7 de 26.1.2017'!A:K,11,0)</f>
        <v>451</v>
      </c>
      <c r="D203" s="18">
        <f t="shared" si="9"/>
        <v>0.39300134589502017</v>
      </c>
      <c r="E203" s="21">
        <v>458</v>
      </c>
      <c r="F203" s="43">
        <f t="shared" si="10"/>
        <v>-285</v>
      </c>
      <c r="G203" s="42">
        <f t="shared" si="11"/>
        <v>-0.62227074235807855</v>
      </c>
    </row>
    <row r="204" spans="1:7" x14ac:dyDescent="0.25">
      <c r="A204" s="21" t="s">
        <v>202</v>
      </c>
      <c r="B204" s="21">
        <v>544</v>
      </c>
      <c r="C204" s="21">
        <f>VLOOKUP(A204,'Respostas Ofício 7 de 26.1.2017'!A:K,11,0)</f>
        <v>319</v>
      </c>
      <c r="D204" s="18">
        <f t="shared" si="9"/>
        <v>0.41360294117647056</v>
      </c>
      <c r="E204" s="21">
        <v>519</v>
      </c>
      <c r="F204" s="43">
        <f t="shared" si="10"/>
        <v>-25</v>
      </c>
      <c r="G204" s="42">
        <f t="shared" si="11"/>
        <v>-4.8169556840077073E-2</v>
      </c>
    </row>
    <row r="205" spans="1:7" x14ac:dyDescent="0.25">
      <c r="A205" s="21" t="s">
        <v>203</v>
      </c>
      <c r="B205" s="21">
        <v>46</v>
      </c>
      <c r="C205" s="21">
        <f>VLOOKUP(A205,'Respostas Ofício 7 de 26.1.2017'!A:K,11,0)</f>
        <v>54</v>
      </c>
      <c r="D205" s="18">
        <f t="shared" si="9"/>
        <v>-0.17391304347826086</v>
      </c>
      <c r="E205" s="21">
        <v>45</v>
      </c>
      <c r="F205" s="43">
        <f t="shared" si="10"/>
        <v>-1</v>
      </c>
      <c r="G205" s="42">
        <f t="shared" si="11"/>
        <v>-2.2222222222222223E-2</v>
      </c>
    </row>
    <row r="206" spans="1:7" x14ac:dyDescent="0.25">
      <c r="A206" s="21" t="s">
        <v>204</v>
      </c>
      <c r="B206" s="21">
        <v>315</v>
      </c>
      <c r="C206" s="21">
        <f>VLOOKUP(A206,'Respostas Ofício 7 de 26.1.2017'!A:K,11,0)</f>
        <v>357</v>
      </c>
      <c r="D206" s="18">
        <f t="shared" si="9"/>
        <v>-0.13333333333333333</v>
      </c>
      <c r="E206" s="21">
        <v>378</v>
      </c>
      <c r="F206" s="43">
        <f t="shared" si="10"/>
        <v>63</v>
      </c>
      <c r="G206" s="42">
        <f t="shared" si="11"/>
        <v>0.16666666666666666</v>
      </c>
    </row>
    <row r="207" spans="1:7" x14ac:dyDescent="0.25">
      <c r="A207" s="21" t="s">
        <v>205</v>
      </c>
      <c r="B207" s="21">
        <v>231</v>
      </c>
      <c r="C207" s="21">
        <f>VLOOKUP(A207,'Respostas Ofício 7 de 26.1.2017'!A:K,11,0)</f>
        <v>368</v>
      </c>
      <c r="D207" s="18">
        <f t="shared" si="9"/>
        <v>-0.59307359307359309</v>
      </c>
      <c r="E207" s="21">
        <v>349</v>
      </c>
      <c r="F207" s="43">
        <f t="shared" si="10"/>
        <v>118</v>
      </c>
      <c r="G207" s="42">
        <f t="shared" si="11"/>
        <v>0.33810888252148996</v>
      </c>
    </row>
    <row r="208" spans="1:7" x14ac:dyDescent="0.25">
      <c r="A208" s="21" t="s">
        <v>206</v>
      </c>
      <c r="B208" s="21">
        <v>863</v>
      </c>
      <c r="C208" s="21">
        <f>VLOOKUP(A208,'Respostas Ofício 7 de 26.1.2017'!A:K,11,0)</f>
        <v>0</v>
      </c>
      <c r="D208" s="18" t="str">
        <f t="shared" si="9"/>
        <v/>
      </c>
      <c r="E208" s="21">
        <v>449</v>
      </c>
      <c r="F208" s="43">
        <f t="shared" si="10"/>
        <v>-414</v>
      </c>
      <c r="G208" s="42">
        <f t="shared" si="11"/>
        <v>-0.92204899777282856</v>
      </c>
    </row>
    <row r="209" spans="1:7" x14ac:dyDescent="0.25">
      <c r="A209" s="21" t="s">
        <v>207</v>
      </c>
      <c r="B209" s="21">
        <v>130</v>
      </c>
      <c r="C209" s="21">
        <f>VLOOKUP(A209,'Respostas Ofício 7 de 26.1.2017'!A:K,11,0)</f>
        <v>139</v>
      </c>
      <c r="D209" s="18">
        <f t="shared" si="9"/>
        <v>-6.9230769230769235E-2</v>
      </c>
      <c r="E209" s="21">
        <v>93</v>
      </c>
      <c r="F209" s="43">
        <f t="shared" si="10"/>
        <v>-37</v>
      </c>
      <c r="G209" s="42">
        <f t="shared" si="11"/>
        <v>-0.39784946236559138</v>
      </c>
    </row>
    <row r="210" spans="1:7" x14ac:dyDescent="0.25">
      <c r="A210" s="21" t="s">
        <v>208</v>
      </c>
      <c r="B210" s="21">
        <v>519</v>
      </c>
      <c r="C210" s="21">
        <f>VLOOKUP(A210,'Respostas Ofício 7 de 26.1.2017'!A:K,11,0)</f>
        <v>566</v>
      </c>
      <c r="D210" s="18">
        <f t="shared" si="9"/>
        <v>-9.05587668593449E-2</v>
      </c>
      <c r="E210" s="21">
        <v>539</v>
      </c>
      <c r="F210" s="43">
        <f t="shared" si="10"/>
        <v>20</v>
      </c>
      <c r="G210" s="42">
        <f t="shared" si="11"/>
        <v>3.7105751391465679E-2</v>
      </c>
    </row>
    <row r="211" spans="1:7" x14ac:dyDescent="0.25">
      <c r="A211" s="21" t="s">
        <v>209</v>
      </c>
      <c r="B211" s="21">
        <v>134</v>
      </c>
      <c r="C211" s="21">
        <f>VLOOKUP(A211,'Respostas Ofício 7 de 26.1.2017'!A:K,11,0)</f>
        <v>200</v>
      </c>
      <c r="D211" s="18">
        <f t="shared" si="9"/>
        <v>-0.4925373134328358</v>
      </c>
      <c r="E211" s="21">
        <v>161</v>
      </c>
      <c r="F211" s="43">
        <f t="shared" si="10"/>
        <v>27</v>
      </c>
      <c r="G211" s="42">
        <f t="shared" si="11"/>
        <v>0.16770186335403728</v>
      </c>
    </row>
    <row r="212" spans="1:7" x14ac:dyDescent="0.25">
      <c r="A212" s="21" t="s">
        <v>210</v>
      </c>
      <c r="B212" s="21">
        <v>192</v>
      </c>
      <c r="C212" s="21">
        <f>VLOOKUP(A212,'Respostas Ofício 7 de 26.1.2017'!A:K,11,0)</f>
        <v>0</v>
      </c>
      <c r="D212" s="18" t="str">
        <f t="shared" si="9"/>
        <v/>
      </c>
      <c r="E212" s="21">
        <v>175</v>
      </c>
      <c r="F212" s="43">
        <f t="shared" si="10"/>
        <v>-17</v>
      </c>
      <c r="G212" s="42">
        <f t="shared" si="11"/>
        <v>-9.7142857142857142E-2</v>
      </c>
    </row>
    <row r="213" spans="1:7" x14ac:dyDescent="0.25">
      <c r="A213" s="21" t="s">
        <v>211</v>
      </c>
      <c r="B213" s="21">
        <v>202</v>
      </c>
      <c r="C213" s="21">
        <f>VLOOKUP(A213,'Respostas Ofício 7 de 26.1.2017'!A:K,11,0)</f>
        <v>243</v>
      </c>
      <c r="D213" s="18">
        <f t="shared" si="9"/>
        <v>-0.20297029702970298</v>
      </c>
      <c r="E213" s="21">
        <v>285</v>
      </c>
      <c r="F213" s="43">
        <f t="shared" si="10"/>
        <v>83</v>
      </c>
      <c r="G213" s="42">
        <f t="shared" si="11"/>
        <v>0.29122807017543861</v>
      </c>
    </row>
    <row r="214" spans="1:7" x14ac:dyDescent="0.25">
      <c r="A214" s="21" t="s">
        <v>212</v>
      </c>
      <c r="B214" s="21">
        <v>6024</v>
      </c>
      <c r="C214" s="21">
        <f>VLOOKUP(A214,'Respostas Ofício 7 de 26.1.2017'!A:K,11,0)</f>
        <v>2087</v>
      </c>
      <c r="D214" s="18">
        <f t="shared" si="9"/>
        <v>0.6535524568393094</v>
      </c>
      <c r="E214" s="21">
        <v>3064</v>
      </c>
      <c r="F214" s="43">
        <f t="shared" si="10"/>
        <v>-2960</v>
      </c>
      <c r="G214" s="42">
        <f t="shared" si="11"/>
        <v>-0.96605744125326376</v>
      </c>
    </row>
    <row r="215" spans="1:7" x14ac:dyDescent="0.25">
      <c r="A215" s="21" t="s">
        <v>213</v>
      </c>
      <c r="B215" s="21">
        <v>137</v>
      </c>
      <c r="C215" s="21">
        <f>VLOOKUP(A215,'Respostas Ofício 7 de 26.1.2017'!A:K,11,0)</f>
        <v>58</v>
      </c>
      <c r="D215" s="18">
        <f t="shared" si="9"/>
        <v>0.57664233576642332</v>
      </c>
      <c r="E215" s="21">
        <v>91</v>
      </c>
      <c r="F215" s="43">
        <f t="shared" si="10"/>
        <v>-46</v>
      </c>
      <c r="G215" s="42">
        <f t="shared" si="11"/>
        <v>-0.50549450549450547</v>
      </c>
    </row>
    <row r="216" spans="1:7" x14ac:dyDescent="0.25">
      <c r="A216" s="21" t="s">
        <v>214</v>
      </c>
      <c r="B216" s="21">
        <v>143</v>
      </c>
      <c r="C216" s="21">
        <f>VLOOKUP(A216,'Respostas Ofício 7 de 26.1.2017'!A:K,11,0)</f>
        <v>137</v>
      </c>
      <c r="D216" s="18">
        <f t="shared" si="9"/>
        <v>4.195804195804196E-2</v>
      </c>
      <c r="E216" s="21">
        <v>57</v>
      </c>
      <c r="F216" s="43">
        <f t="shared" si="10"/>
        <v>-86</v>
      </c>
      <c r="G216" s="42">
        <f t="shared" si="11"/>
        <v>-1.5087719298245614</v>
      </c>
    </row>
    <row r="217" spans="1:7" x14ac:dyDescent="0.25">
      <c r="A217" s="21" t="s">
        <v>215</v>
      </c>
      <c r="B217" s="21">
        <v>301</v>
      </c>
      <c r="C217" s="21">
        <f>VLOOKUP(A217,'Respostas Ofício 7 de 26.1.2017'!A:K,11,0)</f>
        <v>0</v>
      </c>
      <c r="D217" s="18" t="str">
        <f t="shared" si="9"/>
        <v/>
      </c>
      <c r="E217" s="21">
        <v>306</v>
      </c>
      <c r="F217" s="43">
        <f t="shared" si="10"/>
        <v>5</v>
      </c>
      <c r="G217" s="42">
        <f t="shared" si="11"/>
        <v>1.6339869281045753E-2</v>
      </c>
    </row>
    <row r="218" spans="1:7" x14ac:dyDescent="0.25">
      <c r="A218" s="21" t="s">
        <v>216</v>
      </c>
      <c r="B218" s="21">
        <v>100</v>
      </c>
      <c r="C218" s="21">
        <f>VLOOKUP(A218,'Respostas Ofício 7 de 26.1.2017'!A:K,11,0)</f>
        <v>0</v>
      </c>
      <c r="D218" s="18" t="str">
        <f t="shared" si="9"/>
        <v/>
      </c>
      <c r="E218" s="21">
        <v>131</v>
      </c>
      <c r="F218" s="43">
        <f t="shared" si="10"/>
        <v>31</v>
      </c>
      <c r="G218" s="42">
        <f t="shared" si="11"/>
        <v>0.23664122137404581</v>
      </c>
    </row>
    <row r="219" spans="1:7" x14ac:dyDescent="0.25">
      <c r="A219" s="21" t="s">
        <v>217</v>
      </c>
      <c r="B219" s="21">
        <v>104</v>
      </c>
      <c r="C219" s="21">
        <f>VLOOKUP(A219,'Respostas Ofício 7 de 26.1.2017'!A:K,11,0)</f>
        <v>0</v>
      </c>
      <c r="D219" s="18" t="str">
        <f t="shared" si="9"/>
        <v/>
      </c>
      <c r="E219" s="21">
        <v>73</v>
      </c>
      <c r="F219" s="43">
        <f t="shared" si="10"/>
        <v>-31</v>
      </c>
      <c r="G219" s="42">
        <f t="shared" si="11"/>
        <v>-0.42465753424657532</v>
      </c>
    </row>
    <row r="220" spans="1:7" x14ac:dyDescent="0.25">
      <c r="A220" s="21" t="s">
        <v>218</v>
      </c>
      <c r="B220" s="21">
        <v>427</v>
      </c>
      <c r="C220" s="21">
        <f>VLOOKUP(A220,'Respostas Ofício 7 de 26.1.2017'!A:K,11,0)</f>
        <v>90</v>
      </c>
      <c r="D220" s="18">
        <f t="shared" si="9"/>
        <v>0.78922716627634659</v>
      </c>
      <c r="E220" s="21">
        <v>287</v>
      </c>
      <c r="F220" s="43">
        <f t="shared" si="10"/>
        <v>-140</v>
      </c>
      <c r="G220" s="42">
        <f t="shared" si="11"/>
        <v>-0.48780487804878048</v>
      </c>
    </row>
    <row r="221" spans="1:7" x14ac:dyDescent="0.25">
      <c r="A221" s="21" t="s">
        <v>219</v>
      </c>
      <c r="B221" s="21">
        <v>818</v>
      </c>
      <c r="C221" s="21">
        <f>VLOOKUP(A221,'Respostas Ofício 7 de 26.1.2017'!A:K,11,0)</f>
        <v>1021</v>
      </c>
      <c r="D221" s="18">
        <f t="shared" si="9"/>
        <v>-0.24816625916870416</v>
      </c>
      <c r="E221" s="21">
        <v>756</v>
      </c>
      <c r="F221" s="43">
        <f t="shared" si="10"/>
        <v>-62</v>
      </c>
      <c r="G221" s="42">
        <f t="shared" si="11"/>
        <v>-8.2010582010582006E-2</v>
      </c>
    </row>
    <row r="222" spans="1:7" x14ac:dyDescent="0.25">
      <c r="A222" s="21" t="s">
        <v>220</v>
      </c>
      <c r="B222" s="21">
        <v>65</v>
      </c>
      <c r="C222" s="21">
        <f>VLOOKUP(A222,'Respostas Ofício 7 de 26.1.2017'!A:K,11,0)</f>
        <v>0</v>
      </c>
      <c r="D222" s="18" t="str">
        <f t="shared" si="9"/>
        <v/>
      </c>
      <c r="E222" s="21">
        <v>72</v>
      </c>
      <c r="F222" s="43">
        <f t="shared" si="10"/>
        <v>7</v>
      </c>
      <c r="G222" s="42">
        <f t="shared" si="11"/>
        <v>9.7222222222222224E-2</v>
      </c>
    </row>
    <row r="223" spans="1:7" x14ac:dyDescent="0.25">
      <c r="A223" s="21" t="s">
        <v>221</v>
      </c>
      <c r="B223" s="21">
        <v>211</v>
      </c>
      <c r="C223" s="21">
        <f>VLOOKUP(A223,'Respostas Ofício 7 de 26.1.2017'!A:K,11,0)</f>
        <v>0</v>
      </c>
      <c r="D223" s="18" t="str">
        <f t="shared" si="9"/>
        <v/>
      </c>
      <c r="E223" s="21">
        <v>227</v>
      </c>
      <c r="F223" s="43">
        <f t="shared" si="10"/>
        <v>16</v>
      </c>
      <c r="G223" s="42">
        <f t="shared" si="11"/>
        <v>7.0484581497797363E-2</v>
      </c>
    </row>
    <row r="224" spans="1:7" x14ac:dyDescent="0.25">
      <c r="A224" s="21" t="s">
        <v>222</v>
      </c>
      <c r="B224" s="21">
        <v>995</v>
      </c>
      <c r="C224" s="21">
        <f>VLOOKUP(A224,'Respostas Ofício 7 de 26.1.2017'!A:K,11,0)</f>
        <v>0</v>
      </c>
      <c r="D224" s="18" t="str">
        <f t="shared" si="9"/>
        <v/>
      </c>
      <c r="E224" s="21">
        <v>497</v>
      </c>
      <c r="F224" s="43">
        <f t="shared" si="10"/>
        <v>-498</v>
      </c>
      <c r="G224" s="42">
        <f t="shared" si="11"/>
        <v>-1.0020120724346075</v>
      </c>
    </row>
    <row r="225" spans="1:7" x14ac:dyDescent="0.25">
      <c r="A225" s="21" t="s">
        <v>223</v>
      </c>
      <c r="B225" s="21">
        <v>138</v>
      </c>
      <c r="C225" s="21">
        <f>VLOOKUP(A225,'Respostas Ofício 7 de 26.1.2017'!A:K,11,0)</f>
        <v>0</v>
      </c>
      <c r="D225" s="18" t="str">
        <f t="shared" si="9"/>
        <v/>
      </c>
      <c r="E225" s="21">
        <v>91</v>
      </c>
      <c r="F225" s="43">
        <f t="shared" si="10"/>
        <v>-47</v>
      </c>
      <c r="G225" s="42">
        <f t="shared" si="11"/>
        <v>-0.51648351648351654</v>
      </c>
    </row>
    <row r="226" spans="1:7" x14ac:dyDescent="0.25">
      <c r="A226" s="21" t="s">
        <v>224</v>
      </c>
      <c r="B226" s="21">
        <v>57</v>
      </c>
      <c r="C226" s="21">
        <f>VLOOKUP(A226,'Respostas Ofício 7 de 26.1.2017'!A:K,11,0)</f>
        <v>41</v>
      </c>
      <c r="D226" s="18">
        <f t="shared" si="9"/>
        <v>0.2807017543859649</v>
      </c>
      <c r="E226" s="21">
        <v>60</v>
      </c>
      <c r="F226" s="43">
        <f t="shared" si="10"/>
        <v>3</v>
      </c>
      <c r="G226" s="42">
        <f t="shared" si="11"/>
        <v>0.05</v>
      </c>
    </row>
    <row r="227" spans="1:7" x14ac:dyDescent="0.25">
      <c r="A227" s="21" t="s">
        <v>225</v>
      </c>
      <c r="B227" s="21">
        <v>65</v>
      </c>
      <c r="C227" s="21">
        <f>VLOOKUP(A227,'Respostas Ofício 7 de 26.1.2017'!A:K,11,0)</f>
        <v>68</v>
      </c>
      <c r="D227" s="18">
        <f t="shared" si="9"/>
        <v>-4.6153846153846156E-2</v>
      </c>
      <c r="E227" s="21">
        <v>39</v>
      </c>
      <c r="F227" s="43">
        <f t="shared" si="10"/>
        <v>-26</v>
      </c>
      <c r="G227" s="42">
        <f t="shared" si="11"/>
        <v>-0.66666666666666663</v>
      </c>
    </row>
    <row r="228" spans="1:7" x14ac:dyDescent="0.25">
      <c r="A228" s="21" t="s">
        <v>226</v>
      </c>
      <c r="B228" s="21">
        <v>344</v>
      </c>
      <c r="C228" s="21">
        <f>VLOOKUP(A228,'Respostas Ofício 7 de 26.1.2017'!A:K,11,0)</f>
        <v>274</v>
      </c>
      <c r="D228" s="18">
        <f t="shared" si="9"/>
        <v>0.20348837209302326</v>
      </c>
      <c r="E228" s="21">
        <v>148</v>
      </c>
      <c r="F228" s="43">
        <f t="shared" si="10"/>
        <v>-196</v>
      </c>
      <c r="G228" s="42">
        <f t="shared" si="11"/>
        <v>-1.3243243243243243</v>
      </c>
    </row>
    <row r="229" spans="1:7" x14ac:dyDescent="0.25">
      <c r="A229" s="21" t="s">
        <v>227</v>
      </c>
      <c r="B229" s="21">
        <v>255</v>
      </c>
      <c r="C229" s="21">
        <f>VLOOKUP(A229,'Respostas Ofício 7 de 26.1.2017'!A:K,11,0)</f>
        <v>288</v>
      </c>
      <c r="D229" s="18">
        <f t="shared" si="9"/>
        <v>-0.12941176470588237</v>
      </c>
      <c r="E229" s="21">
        <v>256</v>
      </c>
      <c r="F229" s="43">
        <f t="shared" si="10"/>
        <v>1</v>
      </c>
      <c r="G229" s="42">
        <f t="shared" si="11"/>
        <v>3.90625E-3</v>
      </c>
    </row>
    <row r="230" spans="1:7" x14ac:dyDescent="0.25">
      <c r="A230" s="21" t="s">
        <v>228</v>
      </c>
      <c r="B230" s="21">
        <v>239</v>
      </c>
      <c r="C230" s="21">
        <f>VLOOKUP(A230,'Respostas Ofício 7 de 26.1.2017'!A:K,11,0)</f>
        <v>192</v>
      </c>
      <c r="D230" s="18">
        <f t="shared" si="9"/>
        <v>0.19665271966527198</v>
      </c>
      <c r="E230" s="21">
        <v>393</v>
      </c>
      <c r="F230" s="43">
        <f t="shared" si="10"/>
        <v>154</v>
      </c>
      <c r="G230" s="42">
        <f t="shared" si="11"/>
        <v>0.39185750636132316</v>
      </c>
    </row>
    <row r="231" spans="1:7" x14ac:dyDescent="0.25">
      <c r="A231" s="21" t="s">
        <v>229</v>
      </c>
      <c r="B231" s="21">
        <v>91</v>
      </c>
      <c r="C231" s="21">
        <f>VLOOKUP(A231,'Respostas Ofício 7 de 26.1.2017'!A:K,11,0)</f>
        <v>91</v>
      </c>
      <c r="D231" s="18">
        <f t="shared" si="9"/>
        <v>0</v>
      </c>
      <c r="E231" s="21">
        <v>45</v>
      </c>
      <c r="F231" s="43">
        <f t="shared" si="10"/>
        <v>-46</v>
      </c>
      <c r="G231" s="42">
        <f t="shared" si="11"/>
        <v>-1.0222222222222221</v>
      </c>
    </row>
    <row r="232" spans="1:7" x14ac:dyDescent="0.25">
      <c r="A232" s="21" t="s">
        <v>230</v>
      </c>
      <c r="B232" s="21">
        <v>83</v>
      </c>
      <c r="C232" s="21">
        <f>VLOOKUP(A232,'Respostas Ofício 7 de 26.1.2017'!A:K,11,0)</f>
        <v>97</v>
      </c>
      <c r="D232" s="18">
        <f t="shared" si="9"/>
        <v>-0.16867469879518071</v>
      </c>
      <c r="E232" s="21">
        <v>55</v>
      </c>
      <c r="F232" s="43">
        <f t="shared" si="10"/>
        <v>-28</v>
      </c>
      <c r="G232" s="42">
        <f t="shared" si="11"/>
        <v>-0.50909090909090904</v>
      </c>
    </row>
    <row r="233" spans="1:7" x14ac:dyDescent="0.25">
      <c r="A233" s="21" t="s">
        <v>231</v>
      </c>
      <c r="B233" s="21">
        <v>45</v>
      </c>
      <c r="C233" s="21">
        <f>VLOOKUP(A233,'Respostas Ofício 7 de 26.1.2017'!A:K,11,0)</f>
        <v>44</v>
      </c>
      <c r="D233" s="18">
        <f t="shared" si="9"/>
        <v>2.2222222222222223E-2</v>
      </c>
      <c r="E233" s="21">
        <v>36</v>
      </c>
      <c r="F233" s="43">
        <f t="shared" si="10"/>
        <v>-9</v>
      </c>
      <c r="G233" s="42">
        <f t="shared" si="11"/>
        <v>-0.25</v>
      </c>
    </row>
    <row r="234" spans="1:7" x14ac:dyDescent="0.25">
      <c r="A234" s="21" t="s">
        <v>232</v>
      </c>
      <c r="B234" s="21">
        <v>82</v>
      </c>
      <c r="C234" s="21">
        <f>VLOOKUP(A234,'Respostas Ofício 7 de 26.1.2017'!A:K,11,0)</f>
        <v>100</v>
      </c>
      <c r="D234" s="18">
        <f t="shared" si="9"/>
        <v>-0.21951219512195122</v>
      </c>
      <c r="E234" s="21">
        <v>87</v>
      </c>
      <c r="F234" s="43">
        <f t="shared" si="10"/>
        <v>5</v>
      </c>
      <c r="G234" s="42">
        <f t="shared" si="11"/>
        <v>5.7471264367816091E-2</v>
      </c>
    </row>
    <row r="235" spans="1:7" x14ac:dyDescent="0.25">
      <c r="A235" s="21" t="s">
        <v>233</v>
      </c>
      <c r="B235" s="21">
        <v>269</v>
      </c>
      <c r="C235" s="21">
        <f>VLOOKUP(A235,'Respostas Ofício 7 de 26.1.2017'!A:K,11,0)</f>
        <v>260</v>
      </c>
      <c r="D235" s="18">
        <f t="shared" si="9"/>
        <v>3.3457249070631967E-2</v>
      </c>
      <c r="E235" s="21">
        <v>122</v>
      </c>
      <c r="F235" s="43">
        <f t="shared" si="10"/>
        <v>-147</v>
      </c>
      <c r="G235" s="42">
        <f t="shared" si="11"/>
        <v>-1.2049180327868851</v>
      </c>
    </row>
    <row r="236" spans="1:7" x14ac:dyDescent="0.25">
      <c r="A236" s="21" t="s">
        <v>234</v>
      </c>
      <c r="B236" s="21">
        <v>166</v>
      </c>
      <c r="C236" s="21">
        <f>VLOOKUP(A236,'Respostas Ofício 7 de 26.1.2017'!A:K,11,0)</f>
        <v>0</v>
      </c>
      <c r="D236" s="18" t="str">
        <f t="shared" si="9"/>
        <v/>
      </c>
      <c r="E236" s="21">
        <v>162</v>
      </c>
      <c r="F236" s="43">
        <f t="shared" si="10"/>
        <v>-4</v>
      </c>
      <c r="G236" s="42">
        <f t="shared" si="11"/>
        <v>-2.4691358024691357E-2</v>
      </c>
    </row>
    <row r="237" spans="1:7" x14ac:dyDescent="0.25">
      <c r="A237" s="21" t="s">
        <v>235</v>
      </c>
      <c r="B237" s="21">
        <v>448</v>
      </c>
      <c r="C237" s="21">
        <f>VLOOKUP(A237,'Respostas Ofício 7 de 26.1.2017'!A:K,11,0)</f>
        <v>263</v>
      </c>
      <c r="D237" s="18">
        <f t="shared" si="9"/>
        <v>0.41294642857142855</v>
      </c>
      <c r="E237" s="21">
        <v>371</v>
      </c>
      <c r="F237" s="43">
        <f t="shared" si="10"/>
        <v>-77</v>
      </c>
      <c r="G237" s="42">
        <f t="shared" si="11"/>
        <v>-0.20754716981132076</v>
      </c>
    </row>
    <row r="238" spans="1:7" x14ac:dyDescent="0.25">
      <c r="A238" s="21" t="s">
        <v>236</v>
      </c>
      <c r="B238" s="21">
        <v>129</v>
      </c>
      <c r="C238" s="21">
        <f>VLOOKUP(A238,'Respostas Ofício 7 de 26.1.2017'!A:K,11,0)</f>
        <v>0</v>
      </c>
      <c r="D238" s="18" t="str">
        <f t="shared" si="9"/>
        <v/>
      </c>
      <c r="E238" s="21">
        <v>88</v>
      </c>
      <c r="F238" s="43">
        <f t="shared" si="10"/>
        <v>-41</v>
      </c>
      <c r="G238" s="42">
        <f t="shared" si="11"/>
        <v>-0.46590909090909088</v>
      </c>
    </row>
    <row r="239" spans="1:7" x14ac:dyDescent="0.25">
      <c r="A239" s="21" t="s">
        <v>237</v>
      </c>
      <c r="B239" s="21">
        <v>158</v>
      </c>
      <c r="C239" s="21">
        <f>VLOOKUP(A239,'Respostas Ofício 7 de 26.1.2017'!A:K,11,0)</f>
        <v>0</v>
      </c>
      <c r="D239" s="18" t="str">
        <f t="shared" si="9"/>
        <v/>
      </c>
      <c r="E239" s="21">
        <v>179</v>
      </c>
      <c r="F239" s="43">
        <f t="shared" si="10"/>
        <v>21</v>
      </c>
      <c r="G239" s="42">
        <f t="shared" si="11"/>
        <v>0.11731843575418995</v>
      </c>
    </row>
    <row r="240" spans="1:7" x14ac:dyDescent="0.25">
      <c r="A240" s="21" t="s">
        <v>238</v>
      </c>
      <c r="B240" s="21">
        <v>159</v>
      </c>
      <c r="C240" s="21">
        <f>VLOOKUP(A240,'Respostas Ofício 7 de 26.1.2017'!A:K,11,0)</f>
        <v>154</v>
      </c>
      <c r="D240" s="18">
        <f t="shared" si="9"/>
        <v>3.1446540880503145E-2</v>
      </c>
      <c r="E240" s="21">
        <v>291</v>
      </c>
      <c r="F240" s="43">
        <f t="shared" si="10"/>
        <v>132</v>
      </c>
      <c r="G240" s="42">
        <f t="shared" si="11"/>
        <v>0.45360824742268041</v>
      </c>
    </row>
    <row r="241" spans="1:7" x14ac:dyDescent="0.25">
      <c r="A241" s="21" t="s">
        <v>239</v>
      </c>
      <c r="B241" s="21">
        <v>427</v>
      </c>
      <c r="C241" s="21">
        <f>VLOOKUP(A241,'Respostas Ofício 7 de 26.1.2017'!A:K,11,0)</f>
        <v>0</v>
      </c>
      <c r="D241" s="18" t="str">
        <f t="shared" si="9"/>
        <v/>
      </c>
      <c r="E241" s="21">
        <v>207</v>
      </c>
      <c r="F241" s="43">
        <f t="shared" si="10"/>
        <v>-220</v>
      </c>
      <c r="G241" s="42">
        <f t="shared" si="11"/>
        <v>-1.0628019323671498</v>
      </c>
    </row>
    <row r="242" spans="1:7" x14ac:dyDescent="0.25">
      <c r="A242" s="21" t="s">
        <v>240</v>
      </c>
      <c r="B242" s="21">
        <v>123</v>
      </c>
      <c r="C242" s="21">
        <f>VLOOKUP(A242,'Respostas Ofício 7 de 26.1.2017'!A:K,11,0)</f>
        <v>108</v>
      </c>
      <c r="D242" s="18">
        <f t="shared" si="9"/>
        <v>0.12195121951219512</v>
      </c>
      <c r="E242" s="21">
        <v>102</v>
      </c>
      <c r="F242" s="43">
        <f t="shared" si="10"/>
        <v>-21</v>
      </c>
      <c r="G242" s="42">
        <f t="shared" si="11"/>
        <v>-0.20588235294117646</v>
      </c>
    </row>
    <row r="243" spans="1:7" x14ac:dyDescent="0.25">
      <c r="A243" s="21" t="s">
        <v>241</v>
      </c>
      <c r="B243" s="21">
        <v>208</v>
      </c>
      <c r="C243" s="21">
        <f>VLOOKUP(A243,'Respostas Ofício 7 de 26.1.2017'!A:K,11,0)</f>
        <v>207</v>
      </c>
      <c r="D243" s="18">
        <f t="shared" si="9"/>
        <v>4.807692307692308E-3</v>
      </c>
      <c r="E243" s="21">
        <v>156</v>
      </c>
      <c r="F243" s="43">
        <f t="shared" si="10"/>
        <v>-52</v>
      </c>
      <c r="G243" s="42">
        <f t="shared" si="11"/>
        <v>-0.33333333333333331</v>
      </c>
    </row>
    <row r="244" spans="1:7" x14ac:dyDescent="0.25">
      <c r="A244" s="21" t="s">
        <v>242</v>
      </c>
      <c r="B244" s="21">
        <v>75</v>
      </c>
      <c r="C244" s="21">
        <f>VLOOKUP(A244,'Respostas Ofício 7 de 26.1.2017'!A:K,11,0)</f>
        <v>88</v>
      </c>
      <c r="D244" s="18">
        <f t="shared" si="9"/>
        <v>-0.17333333333333334</v>
      </c>
      <c r="E244" s="21">
        <v>82</v>
      </c>
      <c r="F244" s="43">
        <f t="shared" si="10"/>
        <v>7</v>
      </c>
      <c r="G244" s="42">
        <f t="shared" si="11"/>
        <v>8.5365853658536592E-2</v>
      </c>
    </row>
    <row r="245" spans="1:7" x14ac:dyDescent="0.25">
      <c r="A245" s="21" t="s">
        <v>243</v>
      </c>
      <c r="B245" s="21">
        <v>211</v>
      </c>
      <c r="C245" s="21">
        <f>VLOOKUP(A245,'Respostas Ofício 7 de 26.1.2017'!A:K,11,0)</f>
        <v>196</v>
      </c>
      <c r="D245" s="18">
        <f t="shared" si="9"/>
        <v>7.1090047393364927E-2</v>
      </c>
      <c r="E245" s="21">
        <v>91</v>
      </c>
      <c r="F245" s="43">
        <f t="shared" si="10"/>
        <v>-120</v>
      </c>
      <c r="G245" s="42">
        <f t="shared" si="11"/>
        <v>-1.3186813186813187</v>
      </c>
    </row>
    <row r="246" spans="1:7" x14ac:dyDescent="0.25">
      <c r="A246" s="21" t="s">
        <v>244</v>
      </c>
      <c r="B246" s="21">
        <v>129</v>
      </c>
      <c r="C246" s="21">
        <f>VLOOKUP(A246,'Respostas Ofício 7 de 26.1.2017'!A:K,11,0)</f>
        <v>76</v>
      </c>
      <c r="D246" s="18">
        <f t="shared" si="9"/>
        <v>0.41085271317829458</v>
      </c>
      <c r="E246" s="21">
        <v>150</v>
      </c>
      <c r="F246" s="43">
        <f t="shared" si="10"/>
        <v>21</v>
      </c>
      <c r="G246" s="42">
        <f t="shared" si="11"/>
        <v>0.14000000000000001</v>
      </c>
    </row>
    <row r="247" spans="1:7" x14ac:dyDescent="0.25">
      <c r="A247" s="21" t="s">
        <v>245</v>
      </c>
      <c r="B247" s="21">
        <v>59</v>
      </c>
      <c r="C247" s="21">
        <f>VLOOKUP(A247,'Respostas Ofício 7 de 26.1.2017'!A:K,11,0)</f>
        <v>0</v>
      </c>
      <c r="D247" s="18" t="str">
        <f t="shared" si="9"/>
        <v/>
      </c>
      <c r="E247" s="21">
        <v>54</v>
      </c>
      <c r="F247" s="43">
        <f t="shared" si="10"/>
        <v>-5</v>
      </c>
      <c r="G247" s="42">
        <f t="shared" si="11"/>
        <v>-9.2592592592592587E-2</v>
      </c>
    </row>
    <row r="248" spans="1:7" x14ac:dyDescent="0.25">
      <c r="A248" s="21" t="s">
        <v>246</v>
      </c>
      <c r="B248" s="21">
        <v>362</v>
      </c>
      <c r="C248" s="21">
        <f>VLOOKUP(A248,'Respostas Ofício 7 de 26.1.2017'!A:K,11,0)</f>
        <v>506</v>
      </c>
      <c r="D248" s="18">
        <f t="shared" si="9"/>
        <v>-0.39779005524861877</v>
      </c>
      <c r="E248" s="21">
        <v>627</v>
      </c>
      <c r="F248" s="43">
        <f t="shared" si="10"/>
        <v>265</v>
      </c>
      <c r="G248" s="42">
        <f t="shared" si="11"/>
        <v>0.42264752791068583</v>
      </c>
    </row>
    <row r="249" spans="1:7" x14ac:dyDescent="0.25">
      <c r="A249" s="21" t="s">
        <v>247</v>
      </c>
      <c r="B249" s="21">
        <v>71</v>
      </c>
      <c r="C249" s="21">
        <f>VLOOKUP(A249,'Respostas Ofício 7 de 26.1.2017'!A:K,11,0)</f>
        <v>91</v>
      </c>
      <c r="D249" s="18">
        <f t="shared" si="9"/>
        <v>-0.28169014084507044</v>
      </c>
      <c r="E249" s="21">
        <v>68</v>
      </c>
      <c r="F249" s="43">
        <f t="shared" si="10"/>
        <v>-3</v>
      </c>
      <c r="G249" s="42">
        <f t="shared" si="11"/>
        <v>-4.4117647058823532E-2</v>
      </c>
    </row>
    <row r="250" spans="1:7" x14ac:dyDescent="0.25">
      <c r="A250" s="21" t="s">
        <v>248</v>
      </c>
      <c r="B250" s="21">
        <v>132</v>
      </c>
      <c r="C250" s="21">
        <f>VLOOKUP(A250,'Respostas Ofício 7 de 26.1.2017'!A:K,11,0)</f>
        <v>75</v>
      </c>
      <c r="D250" s="18">
        <f t="shared" si="9"/>
        <v>0.43181818181818182</v>
      </c>
      <c r="E250" s="21">
        <v>110</v>
      </c>
      <c r="F250" s="43">
        <f t="shared" si="10"/>
        <v>-22</v>
      </c>
      <c r="G250" s="42">
        <f t="shared" si="11"/>
        <v>-0.2</v>
      </c>
    </row>
    <row r="251" spans="1:7" x14ac:dyDescent="0.25">
      <c r="A251" s="21" t="s">
        <v>249</v>
      </c>
      <c r="B251" s="21">
        <v>769</v>
      </c>
      <c r="C251" s="21">
        <f>VLOOKUP(A251,'Respostas Ofício 7 de 26.1.2017'!A:K,11,0)</f>
        <v>1084</v>
      </c>
      <c r="D251" s="18">
        <f t="shared" si="9"/>
        <v>-0.4096228868660598</v>
      </c>
      <c r="E251" s="21">
        <v>815</v>
      </c>
      <c r="F251" s="43">
        <f t="shared" si="10"/>
        <v>46</v>
      </c>
      <c r="G251" s="42">
        <f t="shared" si="11"/>
        <v>5.6441717791411043E-2</v>
      </c>
    </row>
    <row r="252" spans="1:7" x14ac:dyDescent="0.25">
      <c r="A252" s="21" t="s">
        <v>250</v>
      </c>
      <c r="B252" s="21">
        <v>886</v>
      </c>
      <c r="C252" s="21">
        <f>VLOOKUP(A252,'Respostas Ofício 7 de 26.1.2017'!A:K,11,0)</f>
        <v>0</v>
      </c>
      <c r="D252" s="18" t="str">
        <f t="shared" si="9"/>
        <v/>
      </c>
      <c r="E252" s="21">
        <v>1219</v>
      </c>
      <c r="F252" s="43">
        <f t="shared" si="10"/>
        <v>333</v>
      </c>
      <c r="G252" s="42">
        <f t="shared" si="11"/>
        <v>0.27317473338802295</v>
      </c>
    </row>
    <row r="253" spans="1:7" x14ac:dyDescent="0.25">
      <c r="A253" s="21" t="s">
        <v>251</v>
      </c>
      <c r="B253" s="21">
        <v>645</v>
      </c>
      <c r="C253" s="21">
        <f>VLOOKUP(A253,'Respostas Ofício 7 de 26.1.2017'!A:K,11,0)</f>
        <v>549</v>
      </c>
      <c r="D253" s="18">
        <f t="shared" si="9"/>
        <v>0.14883720930232558</v>
      </c>
      <c r="E253" s="21">
        <v>462</v>
      </c>
      <c r="F253" s="43">
        <f t="shared" si="10"/>
        <v>-183</v>
      </c>
      <c r="G253" s="42">
        <f t="shared" si="11"/>
        <v>-0.39610389610389612</v>
      </c>
    </row>
    <row r="254" spans="1:7" x14ac:dyDescent="0.25">
      <c r="A254" s="21" t="s">
        <v>252</v>
      </c>
      <c r="B254" s="21">
        <v>204</v>
      </c>
      <c r="C254" s="21">
        <f>VLOOKUP(A254,'Respostas Ofício 7 de 26.1.2017'!A:K,11,0)</f>
        <v>120</v>
      </c>
      <c r="D254" s="18">
        <f t="shared" si="9"/>
        <v>0.41176470588235292</v>
      </c>
      <c r="E254" s="21">
        <v>330</v>
      </c>
      <c r="F254" s="43">
        <f t="shared" si="10"/>
        <v>126</v>
      </c>
      <c r="G254" s="42">
        <f t="shared" si="11"/>
        <v>0.38181818181818183</v>
      </c>
    </row>
    <row r="255" spans="1:7" x14ac:dyDescent="0.25">
      <c r="A255" s="21" t="s">
        <v>253</v>
      </c>
      <c r="B255" s="21">
        <v>605</v>
      </c>
      <c r="C255" s="21">
        <f>VLOOKUP(A255,'Respostas Ofício 7 de 26.1.2017'!A:K,11,0)</f>
        <v>378</v>
      </c>
      <c r="D255" s="18">
        <f t="shared" si="9"/>
        <v>0.37520661157024793</v>
      </c>
      <c r="E255" s="21">
        <v>438</v>
      </c>
      <c r="F255" s="43">
        <f t="shared" si="10"/>
        <v>-167</v>
      </c>
      <c r="G255" s="42">
        <f t="shared" si="11"/>
        <v>-0.38127853881278539</v>
      </c>
    </row>
    <row r="256" spans="1:7" x14ac:dyDescent="0.25">
      <c r="A256" s="21" t="s">
        <v>254</v>
      </c>
      <c r="B256" s="21">
        <v>228</v>
      </c>
      <c r="C256" s="21">
        <f>VLOOKUP(A256,'Respostas Ofício 7 de 26.1.2017'!A:K,11,0)</f>
        <v>344</v>
      </c>
      <c r="D256" s="18">
        <f t="shared" si="9"/>
        <v>-0.50877192982456143</v>
      </c>
      <c r="E256" s="21">
        <v>159</v>
      </c>
      <c r="F256" s="43">
        <f t="shared" si="10"/>
        <v>-69</v>
      </c>
      <c r="G256" s="42">
        <f t="shared" si="11"/>
        <v>-0.43396226415094341</v>
      </c>
    </row>
    <row r="257" spans="1:7" x14ac:dyDescent="0.25">
      <c r="A257" s="21" t="s">
        <v>255</v>
      </c>
      <c r="B257" s="21">
        <v>217</v>
      </c>
      <c r="C257" s="21">
        <f>VLOOKUP(A257,'Respostas Ofício 7 de 26.1.2017'!A:K,11,0)</f>
        <v>257</v>
      </c>
      <c r="D257" s="18">
        <f t="shared" si="9"/>
        <v>-0.18433179723502305</v>
      </c>
      <c r="E257" s="21">
        <v>206</v>
      </c>
      <c r="F257" s="43">
        <f t="shared" si="10"/>
        <v>-11</v>
      </c>
      <c r="G257" s="42">
        <f t="shared" si="11"/>
        <v>-5.3398058252427182E-2</v>
      </c>
    </row>
    <row r="258" spans="1:7" x14ac:dyDescent="0.25">
      <c r="A258" s="21" t="s">
        <v>256</v>
      </c>
      <c r="B258" s="21">
        <v>2710</v>
      </c>
      <c r="C258" s="21">
        <f>VLOOKUP(A258,'Respostas Ofício 7 de 26.1.2017'!A:K,11,0)</f>
        <v>3219</v>
      </c>
      <c r="D258" s="18">
        <f t="shared" si="9"/>
        <v>-0.1878228782287823</v>
      </c>
      <c r="E258" s="21">
        <v>1995</v>
      </c>
      <c r="F258" s="43">
        <f t="shared" si="10"/>
        <v>-715</v>
      </c>
      <c r="G258" s="42">
        <f t="shared" si="11"/>
        <v>-0.35839598997493732</v>
      </c>
    </row>
    <row r="259" spans="1:7" x14ac:dyDescent="0.25">
      <c r="A259" s="21" t="s">
        <v>257</v>
      </c>
      <c r="B259" s="21">
        <v>88</v>
      </c>
      <c r="C259" s="21">
        <f>VLOOKUP(A259,'Respostas Ofício 7 de 26.1.2017'!A:K,11,0)</f>
        <v>0</v>
      </c>
      <c r="D259" s="18" t="str">
        <f t="shared" si="9"/>
        <v/>
      </c>
      <c r="E259" s="21">
        <v>64</v>
      </c>
      <c r="F259" s="43">
        <f t="shared" si="10"/>
        <v>-24</v>
      </c>
      <c r="G259" s="42">
        <f t="shared" si="11"/>
        <v>-0.375</v>
      </c>
    </row>
    <row r="260" spans="1:7" x14ac:dyDescent="0.25">
      <c r="A260" s="21" t="s">
        <v>258</v>
      </c>
      <c r="B260" s="21">
        <v>1241</v>
      </c>
      <c r="C260" s="21">
        <f>VLOOKUP(A260,'Respostas Ofício 7 de 26.1.2017'!A:K,11,0)</f>
        <v>2330</v>
      </c>
      <c r="D260" s="18">
        <f t="shared" si="9"/>
        <v>-0.87751813053988714</v>
      </c>
      <c r="E260" s="21">
        <v>1357</v>
      </c>
      <c r="F260" s="43">
        <f t="shared" si="10"/>
        <v>116</v>
      </c>
      <c r="G260" s="42">
        <f t="shared" si="11"/>
        <v>8.5482682387619746E-2</v>
      </c>
    </row>
    <row r="261" spans="1:7" x14ac:dyDescent="0.25">
      <c r="A261" s="21" t="s">
        <v>259</v>
      </c>
      <c r="B261" s="21">
        <v>127</v>
      </c>
      <c r="C261" s="21">
        <f>VLOOKUP(A261,'Respostas Ofício 7 de 26.1.2017'!A:K,11,0)</f>
        <v>119</v>
      </c>
      <c r="D261" s="18">
        <f t="shared" ref="D261:D324" si="12">IF(C261=0,"",(B261-C261)/B261)</f>
        <v>6.2992125984251968E-2</v>
      </c>
      <c r="E261" s="21">
        <v>68</v>
      </c>
      <c r="F261" s="43">
        <f t="shared" ref="F261:F324" si="13">E261-B261</f>
        <v>-59</v>
      </c>
      <c r="G261" s="42">
        <f t="shared" ref="G261:G324" si="14">(E261-B261)/E261</f>
        <v>-0.86764705882352944</v>
      </c>
    </row>
    <row r="262" spans="1:7" x14ac:dyDescent="0.25">
      <c r="A262" s="21" t="s">
        <v>260</v>
      </c>
      <c r="B262" s="21">
        <v>1451</v>
      </c>
      <c r="C262" s="21">
        <f>VLOOKUP(A262,'Respostas Ofício 7 de 26.1.2017'!A:K,11,0)</f>
        <v>1965</v>
      </c>
      <c r="D262" s="18">
        <f t="shared" si="12"/>
        <v>-0.35423845623707789</v>
      </c>
      <c r="E262" s="21">
        <v>991</v>
      </c>
      <c r="F262" s="43">
        <f t="shared" si="13"/>
        <v>-460</v>
      </c>
      <c r="G262" s="42">
        <f t="shared" si="14"/>
        <v>-0.46417759838546924</v>
      </c>
    </row>
    <row r="263" spans="1:7" x14ac:dyDescent="0.25">
      <c r="A263" s="21" t="s">
        <v>261</v>
      </c>
      <c r="B263" s="21">
        <v>94</v>
      </c>
      <c r="C263" s="21">
        <f>VLOOKUP(A263,'Respostas Ofício 7 de 26.1.2017'!A:K,11,0)</f>
        <v>91</v>
      </c>
      <c r="D263" s="18">
        <f t="shared" si="12"/>
        <v>3.1914893617021274E-2</v>
      </c>
      <c r="E263" s="21">
        <v>89</v>
      </c>
      <c r="F263" s="43">
        <f t="shared" si="13"/>
        <v>-5</v>
      </c>
      <c r="G263" s="42">
        <f t="shared" si="14"/>
        <v>-5.6179775280898875E-2</v>
      </c>
    </row>
    <row r="264" spans="1:7" x14ac:dyDescent="0.25">
      <c r="A264" s="21" t="s">
        <v>262</v>
      </c>
      <c r="B264" s="21">
        <v>120</v>
      </c>
      <c r="C264" s="21">
        <f>VLOOKUP(A264,'Respostas Ofício 7 de 26.1.2017'!A:K,11,0)</f>
        <v>145</v>
      </c>
      <c r="D264" s="18">
        <f t="shared" si="12"/>
        <v>-0.20833333333333334</v>
      </c>
      <c r="E264" s="21">
        <v>101</v>
      </c>
      <c r="F264" s="43">
        <f t="shared" si="13"/>
        <v>-19</v>
      </c>
      <c r="G264" s="42">
        <f t="shared" si="14"/>
        <v>-0.18811881188118812</v>
      </c>
    </row>
    <row r="265" spans="1:7" x14ac:dyDescent="0.25">
      <c r="A265" s="21" t="s">
        <v>263</v>
      </c>
      <c r="B265" s="21">
        <v>251</v>
      </c>
      <c r="C265" s="21">
        <f>VLOOKUP(A265,'Respostas Ofício 7 de 26.1.2017'!A:K,11,0)</f>
        <v>322</v>
      </c>
      <c r="D265" s="18">
        <f t="shared" si="12"/>
        <v>-0.28286852589641437</v>
      </c>
      <c r="E265" s="21">
        <v>264</v>
      </c>
      <c r="F265" s="43">
        <f t="shared" si="13"/>
        <v>13</v>
      </c>
      <c r="G265" s="42">
        <f t="shared" si="14"/>
        <v>4.924242424242424E-2</v>
      </c>
    </row>
    <row r="266" spans="1:7" x14ac:dyDescent="0.25">
      <c r="A266" s="21" t="s">
        <v>264</v>
      </c>
      <c r="B266" s="21">
        <v>148</v>
      </c>
      <c r="C266" s="21">
        <f>VLOOKUP(A266,'Respostas Ofício 7 de 26.1.2017'!A:K,11,0)</f>
        <v>0</v>
      </c>
      <c r="D266" s="18" t="str">
        <f t="shared" si="12"/>
        <v/>
      </c>
      <c r="E266" s="21">
        <v>112</v>
      </c>
      <c r="F266" s="43">
        <f t="shared" si="13"/>
        <v>-36</v>
      </c>
      <c r="G266" s="42">
        <f t="shared" si="14"/>
        <v>-0.32142857142857145</v>
      </c>
    </row>
    <row r="267" spans="1:7" x14ac:dyDescent="0.25">
      <c r="A267" s="21" t="s">
        <v>265</v>
      </c>
      <c r="B267" s="21">
        <v>289</v>
      </c>
      <c r="C267" s="21">
        <f>VLOOKUP(A267,'Respostas Ofício 7 de 26.1.2017'!A:K,11,0)</f>
        <v>317</v>
      </c>
      <c r="D267" s="18">
        <f t="shared" si="12"/>
        <v>-9.6885813148788927E-2</v>
      </c>
      <c r="E267" s="21">
        <v>144</v>
      </c>
      <c r="F267" s="43">
        <f t="shared" si="13"/>
        <v>-145</v>
      </c>
      <c r="G267" s="42">
        <f t="shared" si="14"/>
        <v>-1.0069444444444444</v>
      </c>
    </row>
    <row r="268" spans="1:7" x14ac:dyDescent="0.25">
      <c r="A268" s="21" t="s">
        <v>266</v>
      </c>
      <c r="B268" s="21">
        <v>124</v>
      </c>
      <c r="C268" s="21">
        <f>VLOOKUP(A268,'Respostas Ofício 7 de 26.1.2017'!A:K,11,0)</f>
        <v>79</v>
      </c>
      <c r="D268" s="18">
        <f t="shared" si="12"/>
        <v>0.36290322580645162</v>
      </c>
      <c r="E268" s="21">
        <v>84</v>
      </c>
      <c r="F268" s="43">
        <f t="shared" si="13"/>
        <v>-40</v>
      </c>
      <c r="G268" s="42">
        <f t="shared" si="14"/>
        <v>-0.47619047619047616</v>
      </c>
    </row>
    <row r="269" spans="1:7" x14ac:dyDescent="0.25">
      <c r="A269" s="21" t="s">
        <v>267</v>
      </c>
      <c r="B269" s="21">
        <v>279</v>
      </c>
      <c r="C269" s="21">
        <f>VLOOKUP(A269,'Respostas Ofício 7 de 26.1.2017'!A:K,11,0)</f>
        <v>148</v>
      </c>
      <c r="D269" s="18">
        <f t="shared" si="12"/>
        <v>0.46953405017921146</v>
      </c>
      <c r="E269" s="21">
        <v>174</v>
      </c>
      <c r="F269" s="43">
        <f t="shared" si="13"/>
        <v>-105</v>
      </c>
      <c r="G269" s="42">
        <f t="shared" si="14"/>
        <v>-0.60344827586206895</v>
      </c>
    </row>
    <row r="270" spans="1:7" x14ac:dyDescent="0.25">
      <c r="A270" s="21" t="s">
        <v>268</v>
      </c>
      <c r="B270" s="21">
        <v>2872</v>
      </c>
      <c r="C270" s="21">
        <f>VLOOKUP(A270,'Respostas Ofício 7 de 26.1.2017'!A:K,11,0)</f>
        <v>3016</v>
      </c>
      <c r="D270" s="18">
        <f t="shared" si="12"/>
        <v>-5.0139275766016712E-2</v>
      </c>
      <c r="E270" s="21">
        <v>2105</v>
      </c>
      <c r="F270" s="43">
        <f t="shared" si="13"/>
        <v>-767</v>
      </c>
      <c r="G270" s="42">
        <f t="shared" si="14"/>
        <v>-0.3643705463182898</v>
      </c>
    </row>
    <row r="271" spans="1:7" x14ac:dyDescent="0.25">
      <c r="A271" s="21" t="s">
        <v>269</v>
      </c>
      <c r="B271" s="21">
        <v>66</v>
      </c>
      <c r="C271" s="21">
        <f>VLOOKUP(A271,'Respostas Ofício 7 de 26.1.2017'!A:K,11,0)</f>
        <v>0</v>
      </c>
      <c r="D271" s="18" t="str">
        <f t="shared" si="12"/>
        <v/>
      </c>
      <c r="E271" s="21">
        <v>60</v>
      </c>
      <c r="F271" s="43">
        <f t="shared" si="13"/>
        <v>-6</v>
      </c>
      <c r="G271" s="42">
        <f t="shared" si="14"/>
        <v>-0.1</v>
      </c>
    </row>
    <row r="272" spans="1:7" x14ac:dyDescent="0.25">
      <c r="A272" s="21" t="s">
        <v>270</v>
      </c>
      <c r="B272" s="21">
        <v>126</v>
      </c>
      <c r="C272" s="21">
        <f>VLOOKUP(A272,'Respostas Ofício 7 de 26.1.2017'!A:K,11,0)</f>
        <v>0</v>
      </c>
      <c r="D272" s="18" t="str">
        <f t="shared" si="12"/>
        <v/>
      </c>
      <c r="E272" s="21">
        <v>105</v>
      </c>
      <c r="F272" s="43">
        <f t="shared" si="13"/>
        <v>-21</v>
      </c>
      <c r="G272" s="42">
        <f t="shared" si="14"/>
        <v>-0.2</v>
      </c>
    </row>
    <row r="273" spans="1:7" x14ac:dyDescent="0.25">
      <c r="A273" s="21" t="s">
        <v>271</v>
      </c>
      <c r="B273" s="21">
        <v>514</v>
      </c>
      <c r="C273" s="21">
        <f>VLOOKUP(A273,'Respostas Ofício 7 de 26.1.2017'!A:K,11,0)</f>
        <v>664</v>
      </c>
      <c r="D273" s="18">
        <f t="shared" si="12"/>
        <v>-0.29182879377431908</v>
      </c>
      <c r="E273" s="21">
        <v>762</v>
      </c>
      <c r="F273" s="43">
        <f t="shared" si="13"/>
        <v>248</v>
      </c>
      <c r="G273" s="42">
        <f t="shared" si="14"/>
        <v>0.32545931758530183</v>
      </c>
    </row>
    <row r="274" spans="1:7" x14ac:dyDescent="0.25">
      <c r="A274" s="21" t="s">
        <v>272</v>
      </c>
      <c r="B274" s="21">
        <v>401</v>
      </c>
      <c r="C274" s="21">
        <f>VLOOKUP(A274,'Respostas Ofício 7 de 26.1.2017'!A:K,11,0)</f>
        <v>348</v>
      </c>
      <c r="D274" s="18">
        <f t="shared" si="12"/>
        <v>0.13216957605985039</v>
      </c>
      <c r="E274" s="21">
        <v>444</v>
      </c>
      <c r="F274" s="43">
        <f t="shared" si="13"/>
        <v>43</v>
      </c>
      <c r="G274" s="42">
        <f t="shared" si="14"/>
        <v>9.6846846846846843E-2</v>
      </c>
    </row>
    <row r="275" spans="1:7" x14ac:dyDescent="0.25">
      <c r="A275" s="21" t="s">
        <v>273</v>
      </c>
      <c r="B275" s="21">
        <v>2097</v>
      </c>
      <c r="C275" s="21">
        <f>VLOOKUP(A275,'Respostas Ofício 7 de 26.1.2017'!A:K,11,0)</f>
        <v>1249</v>
      </c>
      <c r="D275" s="18">
        <f t="shared" si="12"/>
        <v>0.40438721983786363</v>
      </c>
      <c r="E275" s="21">
        <v>2140</v>
      </c>
      <c r="F275" s="43">
        <f t="shared" si="13"/>
        <v>43</v>
      </c>
      <c r="G275" s="42">
        <f t="shared" si="14"/>
        <v>2.0093457943925235E-2</v>
      </c>
    </row>
    <row r="276" spans="1:7" x14ac:dyDescent="0.25">
      <c r="A276" s="21" t="s">
        <v>274</v>
      </c>
      <c r="B276" s="21">
        <v>557</v>
      </c>
      <c r="C276" s="21">
        <f>VLOOKUP(A276,'Respostas Ofício 7 de 26.1.2017'!A:K,11,0)</f>
        <v>0</v>
      </c>
      <c r="D276" s="18" t="str">
        <f t="shared" si="12"/>
        <v/>
      </c>
      <c r="E276" s="21">
        <v>651</v>
      </c>
      <c r="F276" s="43">
        <f t="shared" si="13"/>
        <v>94</v>
      </c>
      <c r="G276" s="42">
        <f t="shared" si="14"/>
        <v>0.14439324116743471</v>
      </c>
    </row>
    <row r="277" spans="1:7" x14ac:dyDescent="0.25">
      <c r="A277" s="21" t="s">
        <v>275</v>
      </c>
      <c r="B277" s="21">
        <v>80</v>
      </c>
      <c r="C277" s="21">
        <f>VLOOKUP(A277,'Respostas Ofício 7 de 26.1.2017'!A:K,11,0)</f>
        <v>78</v>
      </c>
      <c r="D277" s="18">
        <f t="shared" si="12"/>
        <v>2.5000000000000001E-2</v>
      </c>
      <c r="E277" s="21">
        <v>56</v>
      </c>
      <c r="F277" s="43">
        <f t="shared" si="13"/>
        <v>-24</v>
      </c>
      <c r="G277" s="42">
        <f t="shared" si="14"/>
        <v>-0.42857142857142855</v>
      </c>
    </row>
    <row r="278" spans="1:7" x14ac:dyDescent="0.25">
      <c r="A278" s="21" t="s">
        <v>276</v>
      </c>
      <c r="B278" s="21">
        <v>106</v>
      </c>
      <c r="C278" s="21">
        <f>VLOOKUP(A278,'Respostas Ofício 7 de 26.1.2017'!A:K,11,0)</f>
        <v>55</v>
      </c>
      <c r="D278" s="18">
        <f t="shared" si="12"/>
        <v>0.48113207547169812</v>
      </c>
      <c r="E278" s="21">
        <v>92</v>
      </c>
      <c r="F278" s="43">
        <f t="shared" si="13"/>
        <v>-14</v>
      </c>
      <c r="G278" s="42">
        <f t="shared" si="14"/>
        <v>-0.15217391304347827</v>
      </c>
    </row>
    <row r="279" spans="1:7" x14ac:dyDescent="0.25">
      <c r="A279" s="21" t="s">
        <v>277</v>
      </c>
      <c r="B279" s="21">
        <v>236</v>
      </c>
      <c r="C279" s="21">
        <f>VLOOKUP(A279,'Respostas Ofício 7 de 26.1.2017'!A:K,11,0)</f>
        <v>0</v>
      </c>
      <c r="D279" s="18" t="str">
        <f t="shared" si="12"/>
        <v/>
      </c>
      <c r="E279" s="21">
        <v>163</v>
      </c>
      <c r="F279" s="43">
        <f t="shared" si="13"/>
        <v>-73</v>
      </c>
      <c r="G279" s="42">
        <f t="shared" si="14"/>
        <v>-0.44785276073619634</v>
      </c>
    </row>
    <row r="280" spans="1:7" x14ac:dyDescent="0.25">
      <c r="A280" s="21" t="s">
        <v>278</v>
      </c>
      <c r="B280" s="21">
        <v>6795</v>
      </c>
      <c r="C280" s="21">
        <f>VLOOKUP(A280,'Respostas Ofício 7 de 26.1.2017'!A:K,11,0)</f>
        <v>7357</v>
      </c>
      <c r="D280" s="18">
        <f t="shared" si="12"/>
        <v>-8.2707873436350263E-2</v>
      </c>
      <c r="E280" s="21">
        <v>4923</v>
      </c>
      <c r="F280" s="43">
        <f t="shared" si="13"/>
        <v>-1872</v>
      </c>
      <c r="G280" s="42">
        <f t="shared" si="14"/>
        <v>-0.38025594149908593</v>
      </c>
    </row>
    <row r="281" spans="1:7" x14ac:dyDescent="0.25">
      <c r="A281" s="21" t="s">
        <v>279</v>
      </c>
      <c r="B281" s="21">
        <v>664</v>
      </c>
      <c r="C281" s="21">
        <f>VLOOKUP(A281,'Respostas Ofício 7 de 26.1.2017'!A:K,11,0)</f>
        <v>0</v>
      </c>
      <c r="D281" s="18" t="str">
        <f t="shared" si="12"/>
        <v/>
      </c>
      <c r="E281" s="21">
        <v>347</v>
      </c>
      <c r="F281" s="43">
        <f t="shared" si="13"/>
        <v>-317</v>
      </c>
      <c r="G281" s="42">
        <f t="shared" si="14"/>
        <v>-0.91354466858789629</v>
      </c>
    </row>
    <row r="282" spans="1:7" x14ac:dyDescent="0.25">
      <c r="A282" s="21" t="s">
        <v>280</v>
      </c>
      <c r="B282" s="21">
        <v>188</v>
      </c>
      <c r="C282" s="21">
        <f>VLOOKUP(A282,'Respostas Ofício 7 de 26.1.2017'!A:K,11,0)</f>
        <v>0</v>
      </c>
      <c r="D282" s="18" t="str">
        <f t="shared" si="12"/>
        <v/>
      </c>
      <c r="E282" s="21">
        <v>190</v>
      </c>
      <c r="F282" s="43">
        <f t="shared" si="13"/>
        <v>2</v>
      </c>
      <c r="G282" s="42">
        <f t="shared" si="14"/>
        <v>1.0526315789473684E-2</v>
      </c>
    </row>
    <row r="283" spans="1:7" x14ac:dyDescent="0.25">
      <c r="A283" s="21" t="s">
        <v>281</v>
      </c>
      <c r="B283" s="21">
        <v>69</v>
      </c>
      <c r="C283" s="21">
        <f>VLOOKUP(A283,'Respostas Ofício 7 de 26.1.2017'!A:K,11,0)</f>
        <v>120</v>
      </c>
      <c r="D283" s="18">
        <f t="shared" si="12"/>
        <v>-0.73913043478260865</v>
      </c>
      <c r="E283" s="21">
        <v>88</v>
      </c>
      <c r="F283" s="43">
        <f t="shared" si="13"/>
        <v>19</v>
      </c>
      <c r="G283" s="42">
        <f t="shared" si="14"/>
        <v>0.21590909090909091</v>
      </c>
    </row>
    <row r="284" spans="1:7" x14ac:dyDescent="0.25">
      <c r="A284" s="21" t="s">
        <v>282</v>
      </c>
      <c r="B284" s="21">
        <v>54</v>
      </c>
      <c r="C284" s="21">
        <f>VLOOKUP(A284,'Respostas Ofício 7 de 26.1.2017'!A:K,11,0)</f>
        <v>72</v>
      </c>
      <c r="D284" s="18">
        <f t="shared" si="12"/>
        <v>-0.33333333333333331</v>
      </c>
      <c r="E284" s="21">
        <v>60</v>
      </c>
      <c r="F284" s="43">
        <f t="shared" si="13"/>
        <v>6</v>
      </c>
      <c r="G284" s="42">
        <f t="shared" si="14"/>
        <v>0.1</v>
      </c>
    </row>
    <row r="285" spans="1:7" x14ac:dyDescent="0.25">
      <c r="A285" s="21" t="s">
        <v>283</v>
      </c>
      <c r="B285" s="21">
        <v>60</v>
      </c>
      <c r="C285" s="21">
        <f>VLOOKUP(A285,'Respostas Ofício 7 de 26.1.2017'!A:K,11,0)</f>
        <v>83</v>
      </c>
      <c r="D285" s="18">
        <f t="shared" si="12"/>
        <v>-0.38333333333333336</v>
      </c>
      <c r="E285" s="21">
        <v>40</v>
      </c>
      <c r="F285" s="43">
        <f t="shared" si="13"/>
        <v>-20</v>
      </c>
      <c r="G285" s="42">
        <f t="shared" si="14"/>
        <v>-0.5</v>
      </c>
    </row>
    <row r="286" spans="1:7" x14ac:dyDescent="0.25">
      <c r="A286" s="21" t="s">
        <v>284</v>
      </c>
      <c r="B286" s="21">
        <v>89</v>
      </c>
      <c r="C286" s="21">
        <f>VLOOKUP(A286,'Respostas Ofício 7 de 26.1.2017'!A:K,11,0)</f>
        <v>105</v>
      </c>
      <c r="D286" s="18">
        <f t="shared" si="12"/>
        <v>-0.1797752808988764</v>
      </c>
      <c r="E286" s="21">
        <v>59</v>
      </c>
      <c r="F286" s="43">
        <f t="shared" si="13"/>
        <v>-30</v>
      </c>
      <c r="G286" s="42">
        <f t="shared" si="14"/>
        <v>-0.50847457627118642</v>
      </c>
    </row>
    <row r="287" spans="1:7" x14ac:dyDescent="0.25">
      <c r="A287" s="21" t="s">
        <v>285</v>
      </c>
      <c r="B287" s="21">
        <v>80</v>
      </c>
      <c r="C287" s="21">
        <f>VLOOKUP(A287,'Respostas Ofício 7 de 26.1.2017'!A:K,11,0)</f>
        <v>0</v>
      </c>
      <c r="D287" s="18" t="str">
        <f t="shared" si="12"/>
        <v/>
      </c>
      <c r="E287" s="21">
        <v>91</v>
      </c>
      <c r="F287" s="43">
        <f t="shared" si="13"/>
        <v>11</v>
      </c>
      <c r="G287" s="42">
        <f t="shared" si="14"/>
        <v>0.12087912087912088</v>
      </c>
    </row>
    <row r="288" spans="1:7" x14ac:dyDescent="0.25">
      <c r="A288" s="21" t="s">
        <v>286</v>
      </c>
      <c r="B288" s="21">
        <v>105</v>
      </c>
      <c r="C288" s="21">
        <f>VLOOKUP(A288,'Respostas Ofício 7 de 26.1.2017'!A:K,11,0)</f>
        <v>83</v>
      </c>
      <c r="D288" s="18">
        <f t="shared" si="12"/>
        <v>0.20952380952380953</v>
      </c>
      <c r="E288" s="21">
        <v>93</v>
      </c>
      <c r="F288" s="43">
        <f t="shared" si="13"/>
        <v>-12</v>
      </c>
      <c r="G288" s="42">
        <f t="shared" si="14"/>
        <v>-0.12903225806451613</v>
      </c>
    </row>
    <row r="289" spans="1:7" x14ac:dyDescent="0.25">
      <c r="A289" s="21" t="s">
        <v>287</v>
      </c>
      <c r="B289" s="21">
        <v>124</v>
      </c>
      <c r="C289" s="21">
        <f>VLOOKUP(A289,'Respostas Ofício 7 de 26.1.2017'!A:K,11,0)</f>
        <v>0</v>
      </c>
      <c r="D289" s="18" t="str">
        <f t="shared" si="12"/>
        <v/>
      </c>
      <c r="E289" s="21">
        <v>82</v>
      </c>
      <c r="F289" s="43">
        <f t="shared" si="13"/>
        <v>-42</v>
      </c>
      <c r="G289" s="42">
        <f t="shared" si="14"/>
        <v>-0.51219512195121952</v>
      </c>
    </row>
    <row r="290" spans="1:7" x14ac:dyDescent="0.25">
      <c r="A290" s="21" t="s">
        <v>288</v>
      </c>
      <c r="B290" s="21">
        <v>161</v>
      </c>
      <c r="C290" s="21">
        <f>VLOOKUP(A290,'Respostas Ofício 7 de 26.1.2017'!A:K,11,0)</f>
        <v>178</v>
      </c>
      <c r="D290" s="18">
        <f t="shared" si="12"/>
        <v>-0.10559006211180125</v>
      </c>
      <c r="E290" s="21">
        <v>134</v>
      </c>
      <c r="F290" s="43">
        <f t="shared" si="13"/>
        <v>-27</v>
      </c>
      <c r="G290" s="42">
        <f t="shared" si="14"/>
        <v>-0.20149253731343283</v>
      </c>
    </row>
    <row r="291" spans="1:7" x14ac:dyDescent="0.25">
      <c r="A291" s="21" t="s">
        <v>289</v>
      </c>
      <c r="B291" s="21">
        <v>1010</v>
      </c>
      <c r="C291" s="21">
        <f>VLOOKUP(A291,'Respostas Ofício 7 de 26.1.2017'!A:K,11,0)</f>
        <v>770</v>
      </c>
      <c r="D291" s="18">
        <f t="shared" si="12"/>
        <v>0.23762376237623761</v>
      </c>
      <c r="E291" s="21">
        <v>920</v>
      </c>
      <c r="F291" s="43">
        <f t="shared" si="13"/>
        <v>-90</v>
      </c>
      <c r="G291" s="42">
        <f t="shared" si="14"/>
        <v>-9.7826086956521743E-2</v>
      </c>
    </row>
    <row r="292" spans="1:7" x14ac:dyDescent="0.25">
      <c r="A292" s="21" t="s">
        <v>290</v>
      </c>
      <c r="B292" s="21">
        <v>86</v>
      </c>
      <c r="C292" s="21">
        <f>VLOOKUP(A292,'Respostas Ofício 7 de 26.1.2017'!A:K,11,0)</f>
        <v>97</v>
      </c>
      <c r="D292" s="18">
        <f t="shared" si="12"/>
        <v>-0.12790697674418605</v>
      </c>
      <c r="E292" s="21">
        <v>88</v>
      </c>
      <c r="F292" s="43">
        <f t="shared" si="13"/>
        <v>2</v>
      </c>
      <c r="G292" s="42">
        <f t="shared" si="14"/>
        <v>2.2727272727272728E-2</v>
      </c>
    </row>
    <row r="293" spans="1:7" x14ac:dyDescent="0.25">
      <c r="A293" s="21" t="s">
        <v>291</v>
      </c>
      <c r="B293" s="21">
        <v>175</v>
      </c>
      <c r="C293" s="21">
        <f>VLOOKUP(A293,'Respostas Ofício 7 de 26.1.2017'!A:K,11,0)</f>
        <v>0</v>
      </c>
      <c r="D293" s="18" t="str">
        <f t="shared" si="12"/>
        <v/>
      </c>
      <c r="E293" s="21">
        <v>126</v>
      </c>
      <c r="F293" s="43">
        <f t="shared" si="13"/>
        <v>-49</v>
      </c>
      <c r="G293" s="42">
        <f t="shared" si="14"/>
        <v>-0.3888888888888889</v>
      </c>
    </row>
    <row r="294" spans="1:7" x14ac:dyDescent="0.25">
      <c r="A294" s="21" t="s">
        <v>292</v>
      </c>
      <c r="B294" s="21">
        <v>476</v>
      </c>
      <c r="C294" s="21">
        <f>VLOOKUP(A294,'Respostas Ofício 7 de 26.1.2017'!A:K,11,0)</f>
        <v>602</v>
      </c>
      <c r="D294" s="18">
        <f t="shared" si="12"/>
        <v>-0.26470588235294118</v>
      </c>
      <c r="E294" s="21">
        <v>204</v>
      </c>
      <c r="F294" s="43">
        <f t="shared" si="13"/>
        <v>-272</v>
      </c>
      <c r="G294" s="42">
        <f t="shared" si="14"/>
        <v>-1.3333333333333333</v>
      </c>
    </row>
    <row r="295" spans="1:7" x14ac:dyDescent="0.25">
      <c r="A295" s="21" t="s">
        <v>293</v>
      </c>
      <c r="B295" s="21">
        <v>83</v>
      </c>
      <c r="C295" s="21">
        <f>VLOOKUP(A295,'Respostas Ofício 7 de 26.1.2017'!A:K,11,0)</f>
        <v>68</v>
      </c>
      <c r="D295" s="18">
        <f t="shared" si="12"/>
        <v>0.18072289156626506</v>
      </c>
      <c r="E295" s="21">
        <v>42</v>
      </c>
      <c r="F295" s="43">
        <f t="shared" si="13"/>
        <v>-41</v>
      </c>
      <c r="G295" s="42">
        <f t="shared" si="14"/>
        <v>-0.97619047619047616</v>
      </c>
    </row>
    <row r="296" spans="1:7" x14ac:dyDescent="0.25">
      <c r="A296" s="21" t="s">
        <v>294</v>
      </c>
      <c r="B296" s="21">
        <v>595</v>
      </c>
      <c r="C296" s="21">
        <f>VLOOKUP(A296,'Respostas Ofício 7 de 26.1.2017'!A:K,11,0)</f>
        <v>770</v>
      </c>
      <c r="D296" s="18">
        <f t="shared" si="12"/>
        <v>-0.29411764705882354</v>
      </c>
      <c r="E296" s="21">
        <v>542</v>
      </c>
      <c r="F296" s="43">
        <f t="shared" si="13"/>
        <v>-53</v>
      </c>
      <c r="G296" s="42">
        <f t="shared" si="14"/>
        <v>-9.7785977859778592E-2</v>
      </c>
    </row>
    <row r="297" spans="1:7" x14ac:dyDescent="0.25">
      <c r="A297" s="21" t="s">
        <v>295</v>
      </c>
      <c r="B297" s="21">
        <v>316</v>
      </c>
      <c r="C297" s="21">
        <f>VLOOKUP(A297,'Respostas Ofício 7 de 26.1.2017'!A:K,11,0)</f>
        <v>0</v>
      </c>
      <c r="D297" s="18" t="str">
        <f t="shared" si="12"/>
        <v/>
      </c>
      <c r="E297" s="21">
        <v>206</v>
      </c>
      <c r="F297" s="43">
        <f t="shared" si="13"/>
        <v>-110</v>
      </c>
      <c r="G297" s="42">
        <f t="shared" si="14"/>
        <v>-0.53398058252427183</v>
      </c>
    </row>
    <row r="298" spans="1:7" x14ac:dyDescent="0.25">
      <c r="A298" s="21" t="s">
        <v>296</v>
      </c>
      <c r="B298" s="21">
        <v>113</v>
      </c>
      <c r="C298" s="21">
        <f>VLOOKUP(A298,'Respostas Ofício 7 de 26.1.2017'!A:K,11,0)</f>
        <v>123</v>
      </c>
      <c r="D298" s="18">
        <f t="shared" si="12"/>
        <v>-8.8495575221238937E-2</v>
      </c>
      <c r="E298" s="21">
        <v>112</v>
      </c>
      <c r="F298" s="43">
        <f t="shared" si="13"/>
        <v>-1</v>
      </c>
      <c r="G298" s="42">
        <f t="shared" si="14"/>
        <v>-8.9285714285714281E-3</v>
      </c>
    </row>
    <row r="299" spans="1:7" x14ac:dyDescent="0.25">
      <c r="A299" s="21" t="s">
        <v>297</v>
      </c>
      <c r="B299" s="21">
        <v>329</v>
      </c>
      <c r="C299" s="21">
        <f>VLOOKUP(A299,'Respostas Ofício 7 de 26.1.2017'!A:K,11,0)</f>
        <v>444</v>
      </c>
      <c r="D299" s="18">
        <f t="shared" si="12"/>
        <v>-0.34954407294832829</v>
      </c>
      <c r="E299" s="21">
        <v>224</v>
      </c>
      <c r="F299" s="43">
        <f t="shared" si="13"/>
        <v>-105</v>
      </c>
      <c r="G299" s="42">
        <f t="shared" si="14"/>
        <v>-0.46875</v>
      </c>
    </row>
    <row r="300" spans="1:7" x14ac:dyDescent="0.25">
      <c r="A300" s="21" t="s">
        <v>298</v>
      </c>
      <c r="B300" s="21">
        <v>69</v>
      </c>
      <c r="C300" s="21">
        <f>VLOOKUP(A300,'Respostas Ofício 7 de 26.1.2017'!A:K,11,0)</f>
        <v>100</v>
      </c>
      <c r="D300" s="18">
        <f t="shared" si="12"/>
        <v>-0.44927536231884058</v>
      </c>
      <c r="E300" s="21">
        <v>77</v>
      </c>
      <c r="F300" s="43">
        <f t="shared" si="13"/>
        <v>8</v>
      </c>
      <c r="G300" s="42">
        <f t="shared" si="14"/>
        <v>0.1038961038961039</v>
      </c>
    </row>
    <row r="301" spans="1:7" x14ac:dyDescent="0.25">
      <c r="A301" s="21" t="s">
        <v>299</v>
      </c>
      <c r="B301" s="21">
        <v>75</v>
      </c>
      <c r="C301" s="21">
        <f>VLOOKUP(A301,'Respostas Ofício 7 de 26.1.2017'!A:K,11,0)</f>
        <v>54</v>
      </c>
      <c r="D301" s="18">
        <f t="shared" si="12"/>
        <v>0.28000000000000003</v>
      </c>
      <c r="E301" s="21">
        <v>47</v>
      </c>
      <c r="F301" s="43">
        <f t="shared" si="13"/>
        <v>-28</v>
      </c>
      <c r="G301" s="42">
        <f t="shared" si="14"/>
        <v>-0.5957446808510638</v>
      </c>
    </row>
    <row r="302" spans="1:7" x14ac:dyDescent="0.25">
      <c r="A302" s="21" t="s">
        <v>1092</v>
      </c>
      <c r="B302" s="21">
        <v>58</v>
      </c>
      <c r="C302" s="21">
        <f>VLOOKUP(A302,'Respostas Ofício 7 de 26.1.2017'!A:K,11,0)</f>
        <v>30</v>
      </c>
      <c r="D302" s="18">
        <f t="shared" si="12"/>
        <v>0.48275862068965519</v>
      </c>
      <c r="E302" s="21">
        <v>47</v>
      </c>
      <c r="F302" s="43">
        <f t="shared" si="13"/>
        <v>-11</v>
      </c>
      <c r="G302" s="42">
        <f t="shared" si="14"/>
        <v>-0.23404255319148937</v>
      </c>
    </row>
    <row r="303" spans="1:7" x14ac:dyDescent="0.25">
      <c r="A303" s="21" t="s">
        <v>300</v>
      </c>
      <c r="B303" s="21">
        <v>324</v>
      </c>
      <c r="C303" s="21">
        <f>VLOOKUP(A303,'Respostas Ofício 7 de 26.1.2017'!A:K,11,0)</f>
        <v>215</v>
      </c>
      <c r="D303" s="18">
        <f t="shared" si="12"/>
        <v>0.33641975308641975</v>
      </c>
      <c r="E303" s="21">
        <v>227</v>
      </c>
      <c r="F303" s="43">
        <f t="shared" si="13"/>
        <v>-97</v>
      </c>
      <c r="G303" s="42">
        <f t="shared" si="14"/>
        <v>-0.42731277533039647</v>
      </c>
    </row>
    <row r="304" spans="1:7" x14ac:dyDescent="0.25">
      <c r="A304" s="21" t="s">
        <v>301</v>
      </c>
      <c r="B304" s="21">
        <v>324</v>
      </c>
      <c r="C304" s="21">
        <f>VLOOKUP(A304,'Respostas Ofício 7 de 26.1.2017'!A:K,11,0)</f>
        <v>114</v>
      </c>
      <c r="D304" s="18">
        <f t="shared" si="12"/>
        <v>0.64814814814814814</v>
      </c>
      <c r="E304" s="21">
        <v>301</v>
      </c>
      <c r="F304" s="43">
        <f t="shared" si="13"/>
        <v>-23</v>
      </c>
      <c r="G304" s="42">
        <f t="shared" si="14"/>
        <v>-7.6411960132890366E-2</v>
      </c>
    </row>
    <row r="305" spans="1:7" x14ac:dyDescent="0.25">
      <c r="A305" s="21" t="s">
        <v>302</v>
      </c>
      <c r="B305" s="21">
        <v>144</v>
      </c>
      <c r="C305" s="21">
        <f>VLOOKUP(A305,'Respostas Ofício 7 de 26.1.2017'!A:K,11,0)</f>
        <v>68</v>
      </c>
      <c r="D305" s="18">
        <f t="shared" si="12"/>
        <v>0.52777777777777779</v>
      </c>
      <c r="E305" s="21">
        <v>131</v>
      </c>
      <c r="F305" s="43">
        <f t="shared" si="13"/>
        <v>-13</v>
      </c>
      <c r="G305" s="42">
        <f t="shared" si="14"/>
        <v>-9.9236641221374045E-2</v>
      </c>
    </row>
    <row r="306" spans="1:7" x14ac:dyDescent="0.25">
      <c r="A306" s="21" t="s">
        <v>303</v>
      </c>
      <c r="B306" s="21">
        <v>546</v>
      </c>
      <c r="C306" s="21">
        <f>VLOOKUP(A306,'Respostas Ofício 7 de 26.1.2017'!A:K,11,0)</f>
        <v>0</v>
      </c>
      <c r="D306" s="18" t="str">
        <f t="shared" si="12"/>
        <v/>
      </c>
      <c r="E306" s="21">
        <v>546</v>
      </c>
      <c r="F306" s="43">
        <f t="shared" si="13"/>
        <v>0</v>
      </c>
      <c r="G306" s="42">
        <f t="shared" si="14"/>
        <v>0</v>
      </c>
    </row>
    <row r="307" spans="1:7" x14ac:dyDescent="0.25">
      <c r="A307" s="21" t="s">
        <v>304</v>
      </c>
      <c r="B307" s="21">
        <v>159</v>
      </c>
      <c r="C307" s="21">
        <f>VLOOKUP(A307,'Respostas Ofício 7 de 26.1.2017'!A:K,11,0)</f>
        <v>0</v>
      </c>
      <c r="D307" s="18" t="str">
        <f t="shared" si="12"/>
        <v/>
      </c>
      <c r="E307" s="21">
        <v>200</v>
      </c>
      <c r="F307" s="43">
        <f t="shared" si="13"/>
        <v>41</v>
      </c>
      <c r="G307" s="42">
        <f t="shared" si="14"/>
        <v>0.20499999999999999</v>
      </c>
    </row>
    <row r="308" spans="1:7" x14ac:dyDescent="0.25">
      <c r="A308" s="21" t="s">
        <v>305</v>
      </c>
      <c r="B308" s="21">
        <v>197</v>
      </c>
      <c r="C308" s="21">
        <f>VLOOKUP(A308,'Respostas Ofício 7 de 26.1.2017'!A:K,11,0)</f>
        <v>145</v>
      </c>
      <c r="D308" s="18">
        <f t="shared" si="12"/>
        <v>0.26395939086294418</v>
      </c>
      <c r="E308" s="21">
        <v>163</v>
      </c>
      <c r="F308" s="43">
        <f t="shared" si="13"/>
        <v>-34</v>
      </c>
      <c r="G308" s="42">
        <f t="shared" si="14"/>
        <v>-0.20858895705521471</v>
      </c>
    </row>
    <row r="309" spans="1:7" x14ac:dyDescent="0.25">
      <c r="A309" s="21" t="s">
        <v>306</v>
      </c>
      <c r="B309" s="21">
        <v>255</v>
      </c>
      <c r="C309" s="21">
        <f>VLOOKUP(A309,'Respostas Ofício 7 de 26.1.2017'!A:K,11,0)</f>
        <v>0</v>
      </c>
      <c r="D309" s="18" t="str">
        <f t="shared" si="12"/>
        <v/>
      </c>
      <c r="E309" s="21">
        <v>342</v>
      </c>
      <c r="F309" s="43">
        <f t="shared" si="13"/>
        <v>87</v>
      </c>
      <c r="G309" s="42">
        <f t="shared" si="14"/>
        <v>0.25438596491228072</v>
      </c>
    </row>
    <row r="310" spans="1:7" x14ac:dyDescent="0.25">
      <c r="A310" s="21" t="s">
        <v>307</v>
      </c>
      <c r="B310" s="21">
        <v>327</v>
      </c>
      <c r="C310" s="21">
        <f>VLOOKUP(A310,'Respostas Ofício 7 de 26.1.2017'!A:K,11,0)</f>
        <v>357</v>
      </c>
      <c r="D310" s="18">
        <f t="shared" si="12"/>
        <v>-9.1743119266055051E-2</v>
      </c>
      <c r="E310" s="21">
        <v>210</v>
      </c>
      <c r="F310" s="43">
        <f t="shared" si="13"/>
        <v>-117</v>
      </c>
      <c r="G310" s="42">
        <f t="shared" si="14"/>
        <v>-0.55714285714285716</v>
      </c>
    </row>
    <row r="311" spans="1:7" x14ac:dyDescent="0.25">
      <c r="A311" s="21" t="s">
        <v>308</v>
      </c>
      <c r="B311" s="21">
        <v>60</v>
      </c>
      <c r="C311" s="21">
        <f>VLOOKUP(A311,'Respostas Ofício 7 de 26.1.2017'!A:K,11,0)</f>
        <v>60</v>
      </c>
      <c r="D311" s="18">
        <f t="shared" si="12"/>
        <v>0</v>
      </c>
      <c r="E311" s="21">
        <v>47</v>
      </c>
      <c r="F311" s="43">
        <f t="shared" si="13"/>
        <v>-13</v>
      </c>
      <c r="G311" s="42">
        <f t="shared" si="14"/>
        <v>-0.27659574468085107</v>
      </c>
    </row>
    <row r="312" spans="1:7" x14ac:dyDescent="0.25">
      <c r="A312" s="21" t="s">
        <v>309</v>
      </c>
      <c r="B312" s="21">
        <v>251</v>
      </c>
      <c r="C312" s="21">
        <f>VLOOKUP(A312,'Respostas Ofício 7 de 26.1.2017'!A:K,11,0)</f>
        <v>347</v>
      </c>
      <c r="D312" s="18">
        <f t="shared" si="12"/>
        <v>-0.38247011952191234</v>
      </c>
      <c r="E312" s="21">
        <v>397</v>
      </c>
      <c r="F312" s="43">
        <f t="shared" si="13"/>
        <v>146</v>
      </c>
      <c r="G312" s="42">
        <f t="shared" si="14"/>
        <v>0.36775818639798491</v>
      </c>
    </row>
    <row r="313" spans="1:7" x14ac:dyDescent="0.25">
      <c r="A313" s="21" t="s">
        <v>310</v>
      </c>
      <c r="B313" s="21">
        <v>97</v>
      </c>
      <c r="C313" s="21">
        <f>VLOOKUP(A313,'Respostas Ofício 7 de 26.1.2017'!A:K,11,0)</f>
        <v>108</v>
      </c>
      <c r="D313" s="18">
        <f t="shared" si="12"/>
        <v>-0.1134020618556701</v>
      </c>
      <c r="E313" s="21">
        <v>125</v>
      </c>
      <c r="F313" s="43">
        <f t="shared" si="13"/>
        <v>28</v>
      </c>
      <c r="G313" s="42">
        <f t="shared" si="14"/>
        <v>0.224</v>
      </c>
    </row>
    <row r="314" spans="1:7" x14ac:dyDescent="0.25">
      <c r="A314" s="21" t="s">
        <v>311</v>
      </c>
      <c r="B314" s="21">
        <v>708</v>
      </c>
      <c r="C314" s="21">
        <f>VLOOKUP(A314,'Respostas Ofício 7 de 26.1.2017'!A:K,11,0)</f>
        <v>0</v>
      </c>
      <c r="D314" s="18" t="str">
        <f t="shared" si="12"/>
        <v/>
      </c>
      <c r="E314" s="21">
        <v>969</v>
      </c>
      <c r="F314" s="43">
        <f t="shared" si="13"/>
        <v>261</v>
      </c>
      <c r="G314" s="42">
        <f t="shared" si="14"/>
        <v>0.26934984520123839</v>
      </c>
    </row>
    <row r="315" spans="1:7" x14ac:dyDescent="0.25">
      <c r="A315" s="21" t="s">
        <v>312</v>
      </c>
      <c r="B315" s="21">
        <v>597</v>
      </c>
      <c r="C315" s="21">
        <f>VLOOKUP(A315,'Respostas Ofício 7 de 26.1.2017'!A:K,11,0)</f>
        <v>0</v>
      </c>
      <c r="D315" s="18" t="str">
        <f t="shared" si="12"/>
        <v/>
      </c>
      <c r="E315" s="21">
        <v>368</v>
      </c>
      <c r="F315" s="43">
        <f t="shared" si="13"/>
        <v>-229</v>
      </c>
      <c r="G315" s="42">
        <f t="shared" si="14"/>
        <v>-0.62228260869565222</v>
      </c>
    </row>
    <row r="316" spans="1:7" x14ac:dyDescent="0.25">
      <c r="A316" s="21" t="s">
        <v>313</v>
      </c>
      <c r="B316" s="21">
        <v>979</v>
      </c>
      <c r="C316" s="21">
        <f>VLOOKUP(A316,'Respostas Ofício 7 de 26.1.2017'!A:K,11,0)</f>
        <v>1198</v>
      </c>
      <c r="D316" s="18">
        <f t="shared" si="12"/>
        <v>-0.22369765066394279</v>
      </c>
      <c r="E316" s="21">
        <v>1044</v>
      </c>
      <c r="F316" s="43">
        <f t="shared" si="13"/>
        <v>65</v>
      </c>
      <c r="G316" s="42">
        <f t="shared" si="14"/>
        <v>6.2260536398467431E-2</v>
      </c>
    </row>
    <row r="317" spans="1:7" x14ac:dyDescent="0.25">
      <c r="A317" s="21" t="s">
        <v>314</v>
      </c>
      <c r="B317" s="21">
        <v>214</v>
      </c>
      <c r="C317" s="21">
        <f>VLOOKUP(A317,'Respostas Ofício 7 de 26.1.2017'!A:K,11,0)</f>
        <v>204</v>
      </c>
      <c r="D317" s="18">
        <f t="shared" si="12"/>
        <v>4.6728971962616821E-2</v>
      </c>
      <c r="E317" s="21">
        <v>215</v>
      </c>
      <c r="F317" s="43">
        <f t="shared" si="13"/>
        <v>1</v>
      </c>
      <c r="G317" s="42">
        <f t="shared" si="14"/>
        <v>4.6511627906976744E-3</v>
      </c>
    </row>
    <row r="318" spans="1:7" x14ac:dyDescent="0.25">
      <c r="A318" s="21" t="s">
        <v>315</v>
      </c>
      <c r="B318" s="21">
        <v>178</v>
      </c>
      <c r="C318" s="21">
        <f>VLOOKUP(A318,'Respostas Ofício 7 de 26.1.2017'!A:K,11,0)</f>
        <v>183</v>
      </c>
      <c r="D318" s="18">
        <f t="shared" si="12"/>
        <v>-2.8089887640449437E-2</v>
      </c>
      <c r="E318" s="21">
        <v>118</v>
      </c>
      <c r="F318" s="43">
        <f t="shared" si="13"/>
        <v>-60</v>
      </c>
      <c r="G318" s="42">
        <f t="shared" si="14"/>
        <v>-0.50847457627118642</v>
      </c>
    </row>
    <row r="319" spans="1:7" x14ac:dyDescent="0.25">
      <c r="A319" s="21" t="s">
        <v>316</v>
      </c>
      <c r="B319" s="21">
        <v>130</v>
      </c>
      <c r="C319" s="21">
        <f>VLOOKUP(A319,'Respostas Ofício 7 de 26.1.2017'!A:K,11,0)</f>
        <v>172</v>
      </c>
      <c r="D319" s="18">
        <f t="shared" si="12"/>
        <v>-0.32307692307692309</v>
      </c>
      <c r="E319" s="21">
        <v>121</v>
      </c>
      <c r="F319" s="43">
        <f t="shared" si="13"/>
        <v>-9</v>
      </c>
      <c r="G319" s="42">
        <f t="shared" si="14"/>
        <v>-7.43801652892562E-2</v>
      </c>
    </row>
    <row r="320" spans="1:7" x14ac:dyDescent="0.25">
      <c r="A320" s="21" t="s">
        <v>317</v>
      </c>
      <c r="B320" s="21">
        <v>187</v>
      </c>
      <c r="C320" s="21">
        <f>VLOOKUP(A320,'Respostas Ofício 7 de 26.1.2017'!A:K,11,0)</f>
        <v>202</v>
      </c>
      <c r="D320" s="18">
        <f t="shared" si="12"/>
        <v>-8.0213903743315509E-2</v>
      </c>
      <c r="E320" s="21">
        <v>128</v>
      </c>
      <c r="F320" s="43">
        <f t="shared" si="13"/>
        <v>-59</v>
      </c>
      <c r="G320" s="42">
        <f t="shared" si="14"/>
        <v>-0.4609375</v>
      </c>
    </row>
    <row r="321" spans="1:7" x14ac:dyDescent="0.25">
      <c r="A321" s="21" t="s">
        <v>318</v>
      </c>
      <c r="B321" s="21">
        <v>84</v>
      </c>
      <c r="C321" s="21">
        <f>VLOOKUP(A321,'Respostas Ofício 7 de 26.1.2017'!A:K,11,0)</f>
        <v>61</v>
      </c>
      <c r="D321" s="18">
        <f t="shared" si="12"/>
        <v>0.27380952380952384</v>
      </c>
      <c r="E321" s="21">
        <v>66</v>
      </c>
      <c r="F321" s="43">
        <f t="shared" si="13"/>
        <v>-18</v>
      </c>
      <c r="G321" s="42">
        <f t="shared" si="14"/>
        <v>-0.27272727272727271</v>
      </c>
    </row>
    <row r="322" spans="1:7" x14ac:dyDescent="0.25">
      <c r="A322" s="21" t="s">
        <v>319</v>
      </c>
      <c r="B322" s="21">
        <v>88</v>
      </c>
      <c r="C322" s="21">
        <f>VLOOKUP(A322,'Respostas Ofício 7 de 26.1.2017'!A:K,11,0)</f>
        <v>0</v>
      </c>
      <c r="D322" s="18" t="str">
        <f t="shared" si="12"/>
        <v/>
      </c>
      <c r="E322" s="21">
        <v>104</v>
      </c>
      <c r="F322" s="43">
        <f t="shared" si="13"/>
        <v>16</v>
      </c>
      <c r="G322" s="42">
        <f t="shared" si="14"/>
        <v>0.15384615384615385</v>
      </c>
    </row>
    <row r="323" spans="1:7" x14ac:dyDescent="0.25">
      <c r="A323" s="21" t="s">
        <v>320</v>
      </c>
      <c r="B323" s="21">
        <v>297</v>
      </c>
      <c r="C323" s="21">
        <f>VLOOKUP(A323,'Respostas Ofício 7 de 26.1.2017'!A:K,11,0)</f>
        <v>0</v>
      </c>
      <c r="D323" s="18" t="str">
        <f t="shared" si="12"/>
        <v/>
      </c>
      <c r="E323" s="21">
        <v>267</v>
      </c>
      <c r="F323" s="43">
        <f t="shared" si="13"/>
        <v>-30</v>
      </c>
      <c r="G323" s="42">
        <f t="shared" si="14"/>
        <v>-0.11235955056179775</v>
      </c>
    </row>
    <row r="324" spans="1:7" x14ac:dyDescent="0.25">
      <c r="A324" s="21" t="s">
        <v>321</v>
      </c>
      <c r="B324" s="21">
        <v>101</v>
      </c>
      <c r="C324" s="21">
        <f>VLOOKUP(A324,'Respostas Ofício 7 de 26.1.2017'!A:K,11,0)</f>
        <v>0</v>
      </c>
      <c r="D324" s="18" t="str">
        <f t="shared" si="12"/>
        <v/>
      </c>
      <c r="E324" s="21">
        <v>111</v>
      </c>
      <c r="F324" s="43">
        <f t="shared" si="13"/>
        <v>10</v>
      </c>
      <c r="G324" s="42">
        <f t="shared" si="14"/>
        <v>9.0090090090090086E-2</v>
      </c>
    </row>
    <row r="325" spans="1:7" x14ac:dyDescent="0.25">
      <c r="A325" s="21" t="s">
        <v>322</v>
      </c>
      <c r="B325" s="21">
        <v>75</v>
      </c>
      <c r="C325" s="21">
        <f>VLOOKUP(A325,'Respostas Ofício 7 de 26.1.2017'!A:K,11,0)</f>
        <v>0</v>
      </c>
      <c r="D325" s="18" t="str">
        <f t="shared" ref="D325:D388" si="15">IF(C325=0,"",(B325-C325)/B325)</f>
        <v/>
      </c>
      <c r="E325" s="21">
        <v>86</v>
      </c>
      <c r="F325" s="43">
        <f t="shared" ref="F325:F388" si="16">E325-B325</f>
        <v>11</v>
      </c>
      <c r="G325" s="42">
        <f t="shared" ref="G325:G388" si="17">(E325-B325)/E325</f>
        <v>0.12790697674418605</v>
      </c>
    </row>
    <row r="326" spans="1:7" x14ac:dyDescent="0.25">
      <c r="A326" s="21" t="s">
        <v>323</v>
      </c>
      <c r="B326" s="21">
        <v>145</v>
      </c>
      <c r="C326" s="21">
        <f>VLOOKUP(A326,'Respostas Ofício 7 de 26.1.2017'!A:K,11,0)</f>
        <v>183</v>
      </c>
      <c r="D326" s="18">
        <f t="shared" si="15"/>
        <v>-0.2620689655172414</v>
      </c>
      <c r="E326" s="21">
        <v>157</v>
      </c>
      <c r="F326" s="43">
        <f t="shared" si="16"/>
        <v>12</v>
      </c>
      <c r="G326" s="42">
        <f t="shared" si="17"/>
        <v>7.6433121019108277E-2</v>
      </c>
    </row>
    <row r="327" spans="1:7" x14ac:dyDescent="0.25">
      <c r="A327" s="21" t="s">
        <v>324</v>
      </c>
      <c r="B327" s="21">
        <v>225</v>
      </c>
      <c r="C327" s="21">
        <f>VLOOKUP(A327,'Respostas Ofício 7 de 26.1.2017'!A:K,11,0)</f>
        <v>239</v>
      </c>
      <c r="D327" s="18">
        <f t="shared" si="15"/>
        <v>-6.222222222222222E-2</v>
      </c>
      <c r="E327" s="21">
        <v>139</v>
      </c>
      <c r="F327" s="43">
        <f t="shared" si="16"/>
        <v>-86</v>
      </c>
      <c r="G327" s="42">
        <f t="shared" si="17"/>
        <v>-0.61870503597122306</v>
      </c>
    </row>
    <row r="328" spans="1:7" x14ac:dyDescent="0.25">
      <c r="A328" s="21" t="s">
        <v>325</v>
      </c>
      <c r="B328" s="21">
        <v>573</v>
      </c>
      <c r="C328" s="21">
        <f>VLOOKUP(A328,'Respostas Ofício 7 de 26.1.2017'!A:K,11,0)</f>
        <v>264</v>
      </c>
      <c r="D328" s="18">
        <f t="shared" si="15"/>
        <v>0.53926701570680624</v>
      </c>
      <c r="E328" s="21">
        <v>260</v>
      </c>
      <c r="F328" s="43">
        <f t="shared" si="16"/>
        <v>-313</v>
      </c>
      <c r="G328" s="42">
        <f t="shared" si="17"/>
        <v>-1.2038461538461538</v>
      </c>
    </row>
    <row r="329" spans="1:7" x14ac:dyDescent="0.25">
      <c r="A329" s="21" t="s">
        <v>326</v>
      </c>
      <c r="B329" s="21">
        <v>37</v>
      </c>
      <c r="C329" s="21">
        <f>VLOOKUP(A329,'Respostas Ofício 7 de 26.1.2017'!A:K,11,0)</f>
        <v>0</v>
      </c>
      <c r="D329" s="18" t="str">
        <f t="shared" si="15"/>
        <v/>
      </c>
      <c r="E329" s="21">
        <v>22</v>
      </c>
      <c r="F329" s="43">
        <f t="shared" si="16"/>
        <v>-15</v>
      </c>
      <c r="G329" s="42">
        <f t="shared" si="17"/>
        <v>-0.68181818181818177</v>
      </c>
    </row>
    <row r="330" spans="1:7" x14ac:dyDescent="0.25">
      <c r="A330" s="21" t="s">
        <v>327</v>
      </c>
      <c r="B330" s="21">
        <v>157</v>
      </c>
      <c r="C330" s="21">
        <f>VLOOKUP(A330,'Respostas Ofício 7 de 26.1.2017'!A:K,11,0)</f>
        <v>164</v>
      </c>
      <c r="D330" s="18">
        <f t="shared" si="15"/>
        <v>-4.4585987261146494E-2</v>
      </c>
      <c r="E330" s="21">
        <v>83</v>
      </c>
      <c r="F330" s="43">
        <f t="shared" si="16"/>
        <v>-74</v>
      </c>
      <c r="G330" s="42">
        <f t="shared" si="17"/>
        <v>-0.89156626506024095</v>
      </c>
    </row>
    <row r="331" spans="1:7" x14ac:dyDescent="0.25">
      <c r="A331" s="21" t="s">
        <v>328</v>
      </c>
      <c r="B331" s="21">
        <v>184</v>
      </c>
      <c r="C331" s="21">
        <f>VLOOKUP(A331,'Respostas Ofício 7 de 26.1.2017'!A:K,11,0)</f>
        <v>190</v>
      </c>
      <c r="D331" s="18">
        <f t="shared" si="15"/>
        <v>-3.2608695652173912E-2</v>
      </c>
      <c r="E331" s="21">
        <v>192</v>
      </c>
      <c r="F331" s="43">
        <f t="shared" si="16"/>
        <v>8</v>
      </c>
      <c r="G331" s="42">
        <f t="shared" si="17"/>
        <v>4.1666666666666664E-2</v>
      </c>
    </row>
    <row r="332" spans="1:7" x14ac:dyDescent="0.25">
      <c r="A332" s="21" t="s">
        <v>329</v>
      </c>
      <c r="B332" s="21">
        <v>62</v>
      </c>
      <c r="C332" s="21">
        <f>VLOOKUP(A332,'Respostas Ofício 7 de 26.1.2017'!A:K,11,0)</f>
        <v>42</v>
      </c>
      <c r="D332" s="18">
        <f t="shared" si="15"/>
        <v>0.32258064516129031</v>
      </c>
      <c r="E332" s="21">
        <v>87</v>
      </c>
      <c r="F332" s="43">
        <f t="shared" si="16"/>
        <v>25</v>
      </c>
      <c r="G332" s="42">
        <f t="shared" si="17"/>
        <v>0.28735632183908044</v>
      </c>
    </row>
    <row r="333" spans="1:7" x14ac:dyDescent="0.25">
      <c r="A333" s="21" t="s">
        <v>330</v>
      </c>
      <c r="B333" s="21">
        <v>164</v>
      </c>
      <c r="C333" s="21">
        <f>VLOOKUP(A333,'Respostas Ofício 7 de 26.1.2017'!A:K,11,0)</f>
        <v>100</v>
      </c>
      <c r="D333" s="18">
        <f t="shared" si="15"/>
        <v>0.3902439024390244</v>
      </c>
      <c r="E333" s="21">
        <v>257</v>
      </c>
      <c r="F333" s="43">
        <f t="shared" si="16"/>
        <v>93</v>
      </c>
      <c r="G333" s="42">
        <f t="shared" si="17"/>
        <v>0.36186770428015563</v>
      </c>
    </row>
    <row r="334" spans="1:7" x14ac:dyDescent="0.25">
      <c r="A334" s="21" t="s">
        <v>331</v>
      </c>
      <c r="B334" s="21">
        <v>144</v>
      </c>
      <c r="C334" s="21">
        <f>VLOOKUP(A334,'Respostas Ofício 7 de 26.1.2017'!A:K,11,0)</f>
        <v>131</v>
      </c>
      <c r="D334" s="18">
        <f t="shared" si="15"/>
        <v>9.0277777777777776E-2</v>
      </c>
      <c r="E334" s="21">
        <v>204</v>
      </c>
      <c r="F334" s="43">
        <f t="shared" si="16"/>
        <v>60</v>
      </c>
      <c r="G334" s="42">
        <f t="shared" si="17"/>
        <v>0.29411764705882354</v>
      </c>
    </row>
    <row r="335" spans="1:7" x14ac:dyDescent="0.25">
      <c r="A335" s="21" t="s">
        <v>332</v>
      </c>
      <c r="B335" s="21">
        <v>69</v>
      </c>
      <c r="C335" s="21">
        <f>VLOOKUP(A335,'Respostas Ofício 7 de 26.1.2017'!A:K,11,0)</f>
        <v>0</v>
      </c>
      <c r="D335" s="18" t="str">
        <f t="shared" si="15"/>
        <v/>
      </c>
      <c r="E335" s="21">
        <v>73</v>
      </c>
      <c r="F335" s="43">
        <f t="shared" si="16"/>
        <v>4</v>
      </c>
      <c r="G335" s="42">
        <f t="shared" si="17"/>
        <v>5.4794520547945202E-2</v>
      </c>
    </row>
    <row r="336" spans="1:7" x14ac:dyDescent="0.25">
      <c r="A336" s="21" t="s">
        <v>333</v>
      </c>
      <c r="B336" s="21">
        <v>321</v>
      </c>
      <c r="C336" s="21">
        <f>VLOOKUP(A336,'Respostas Ofício 7 de 26.1.2017'!A:K,11,0)</f>
        <v>192</v>
      </c>
      <c r="D336" s="18">
        <f t="shared" si="15"/>
        <v>0.40186915887850466</v>
      </c>
      <c r="E336" s="21">
        <v>257</v>
      </c>
      <c r="F336" s="43">
        <f t="shared" si="16"/>
        <v>-64</v>
      </c>
      <c r="G336" s="42">
        <f t="shared" si="17"/>
        <v>-0.24902723735408561</v>
      </c>
    </row>
    <row r="337" spans="1:7" x14ac:dyDescent="0.25">
      <c r="A337" s="21" t="s">
        <v>334</v>
      </c>
      <c r="B337" s="21">
        <v>551</v>
      </c>
      <c r="C337" s="21">
        <f>VLOOKUP(A337,'Respostas Ofício 7 de 26.1.2017'!A:K,11,0)</f>
        <v>0</v>
      </c>
      <c r="D337" s="18" t="str">
        <f t="shared" si="15"/>
        <v/>
      </c>
      <c r="E337" s="21">
        <v>374</v>
      </c>
      <c r="F337" s="43">
        <f t="shared" si="16"/>
        <v>-177</v>
      </c>
      <c r="G337" s="42">
        <f t="shared" si="17"/>
        <v>-0.4732620320855615</v>
      </c>
    </row>
    <row r="338" spans="1:7" x14ac:dyDescent="0.25">
      <c r="A338" s="21" t="s">
        <v>335</v>
      </c>
      <c r="B338" s="21">
        <v>109</v>
      </c>
      <c r="C338" s="21">
        <f>VLOOKUP(A338,'Respostas Ofício 7 de 26.1.2017'!A:K,11,0)</f>
        <v>119</v>
      </c>
      <c r="D338" s="18">
        <f t="shared" si="15"/>
        <v>-9.1743119266055051E-2</v>
      </c>
      <c r="E338" s="21">
        <v>95</v>
      </c>
      <c r="F338" s="43">
        <f t="shared" si="16"/>
        <v>-14</v>
      </c>
      <c r="G338" s="42">
        <f t="shared" si="17"/>
        <v>-0.14736842105263157</v>
      </c>
    </row>
    <row r="339" spans="1:7" x14ac:dyDescent="0.25">
      <c r="A339" s="21" t="s">
        <v>336</v>
      </c>
      <c r="B339" s="21">
        <v>532</v>
      </c>
      <c r="C339" s="21">
        <f>VLOOKUP(A339,'Respostas Ofício 7 de 26.1.2017'!A:K,11,0)</f>
        <v>812</v>
      </c>
      <c r="D339" s="18">
        <f t="shared" si="15"/>
        <v>-0.52631578947368418</v>
      </c>
      <c r="E339" s="21">
        <v>686</v>
      </c>
      <c r="F339" s="43">
        <f t="shared" si="16"/>
        <v>154</v>
      </c>
      <c r="G339" s="42">
        <f t="shared" si="17"/>
        <v>0.22448979591836735</v>
      </c>
    </row>
    <row r="340" spans="1:7" x14ac:dyDescent="0.25">
      <c r="A340" s="21" t="s">
        <v>337</v>
      </c>
      <c r="B340" s="21">
        <v>51</v>
      </c>
      <c r="C340" s="21">
        <f>VLOOKUP(A340,'Respostas Ofício 7 de 26.1.2017'!A:K,11,0)</f>
        <v>0</v>
      </c>
      <c r="D340" s="18" t="str">
        <f t="shared" si="15"/>
        <v/>
      </c>
      <c r="E340" s="21">
        <v>32</v>
      </c>
      <c r="F340" s="43">
        <f t="shared" si="16"/>
        <v>-19</v>
      </c>
      <c r="G340" s="42">
        <f t="shared" si="17"/>
        <v>-0.59375</v>
      </c>
    </row>
    <row r="341" spans="1:7" x14ac:dyDescent="0.25">
      <c r="A341" s="21" t="s">
        <v>338</v>
      </c>
      <c r="B341" s="21">
        <v>57</v>
      </c>
      <c r="C341" s="21">
        <f>VLOOKUP(A341,'Respostas Ofício 7 de 26.1.2017'!A:K,11,0)</f>
        <v>52</v>
      </c>
      <c r="D341" s="18">
        <f t="shared" si="15"/>
        <v>8.771929824561403E-2</v>
      </c>
      <c r="E341" s="21">
        <v>57</v>
      </c>
      <c r="F341" s="43">
        <f t="shared" si="16"/>
        <v>0</v>
      </c>
      <c r="G341" s="42">
        <f t="shared" si="17"/>
        <v>0</v>
      </c>
    </row>
    <row r="342" spans="1:7" x14ac:dyDescent="0.25">
      <c r="A342" s="21" t="s">
        <v>339</v>
      </c>
      <c r="B342" s="21">
        <v>395</v>
      </c>
      <c r="C342" s="21">
        <f>VLOOKUP(A342,'Respostas Ofício 7 de 26.1.2017'!A:K,11,0)</f>
        <v>304</v>
      </c>
      <c r="D342" s="18">
        <f t="shared" si="15"/>
        <v>0.23037974683544304</v>
      </c>
      <c r="E342" s="21">
        <v>369</v>
      </c>
      <c r="F342" s="43">
        <f t="shared" si="16"/>
        <v>-26</v>
      </c>
      <c r="G342" s="42">
        <f t="shared" si="17"/>
        <v>-7.0460704607046065E-2</v>
      </c>
    </row>
    <row r="343" spans="1:7" x14ac:dyDescent="0.25">
      <c r="A343" s="21" t="s">
        <v>340</v>
      </c>
      <c r="B343" s="21">
        <v>161</v>
      </c>
      <c r="C343" s="21">
        <f>VLOOKUP(A343,'Respostas Ofício 7 de 26.1.2017'!A:K,11,0)</f>
        <v>96</v>
      </c>
      <c r="D343" s="18">
        <f t="shared" si="15"/>
        <v>0.40372670807453415</v>
      </c>
      <c r="E343" s="21">
        <v>51</v>
      </c>
      <c r="F343" s="43">
        <f t="shared" si="16"/>
        <v>-110</v>
      </c>
      <c r="G343" s="42">
        <f t="shared" si="17"/>
        <v>-2.1568627450980391</v>
      </c>
    </row>
    <row r="344" spans="1:7" x14ac:dyDescent="0.25">
      <c r="A344" s="21" t="s">
        <v>341</v>
      </c>
      <c r="B344" s="21">
        <v>121</v>
      </c>
      <c r="C344" s="21">
        <f>VLOOKUP(A344,'Respostas Ofício 7 de 26.1.2017'!A:K,11,0)</f>
        <v>96</v>
      </c>
      <c r="D344" s="18">
        <f t="shared" si="15"/>
        <v>0.20661157024793389</v>
      </c>
      <c r="E344" s="21">
        <v>98</v>
      </c>
      <c r="F344" s="43">
        <f t="shared" si="16"/>
        <v>-23</v>
      </c>
      <c r="G344" s="42">
        <f t="shared" si="17"/>
        <v>-0.23469387755102042</v>
      </c>
    </row>
    <row r="345" spans="1:7" x14ac:dyDescent="0.25">
      <c r="A345" s="21" t="s">
        <v>342</v>
      </c>
      <c r="B345" s="21">
        <v>200</v>
      </c>
      <c r="C345" s="21">
        <f>VLOOKUP(A345,'Respostas Ofício 7 de 26.1.2017'!A:K,11,0)</f>
        <v>89</v>
      </c>
      <c r="D345" s="18">
        <f t="shared" si="15"/>
        <v>0.55500000000000005</v>
      </c>
      <c r="E345" s="21">
        <v>277</v>
      </c>
      <c r="F345" s="43">
        <f t="shared" si="16"/>
        <v>77</v>
      </c>
      <c r="G345" s="42">
        <f t="shared" si="17"/>
        <v>0.27797833935018051</v>
      </c>
    </row>
    <row r="346" spans="1:7" x14ac:dyDescent="0.25">
      <c r="A346" s="21" t="s">
        <v>343</v>
      </c>
      <c r="B346" s="21">
        <v>217</v>
      </c>
      <c r="C346" s="21">
        <f>VLOOKUP(A346,'Respostas Ofício 7 de 26.1.2017'!A:K,11,0)</f>
        <v>127</v>
      </c>
      <c r="D346" s="18">
        <f t="shared" si="15"/>
        <v>0.41474654377880182</v>
      </c>
      <c r="E346" s="21">
        <v>134</v>
      </c>
      <c r="F346" s="43">
        <f t="shared" si="16"/>
        <v>-83</v>
      </c>
      <c r="G346" s="42">
        <f t="shared" si="17"/>
        <v>-0.61940298507462688</v>
      </c>
    </row>
    <row r="347" spans="1:7" x14ac:dyDescent="0.25">
      <c r="A347" s="21" t="s">
        <v>344</v>
      </c>
      <c r="B347" s="21">
        <v>146</v>
      </c>
      <c r="C347" s="21">
        <f>VLOOKUP(A347,'Respostas Ofício 7 de 26.1.2017'!A:K,11,0)</f>
        <v>69</v>
      </c>
      <c r="D347" s="18">
        <f t="shared" si="15"/>
        <v>0.5273972602739726</v>
      </c>
      <c r="E347" s="21">
        <v>113</v>
      </c>
      <c r="F347" s="43">
        <f t="shared" si="16"/>
        <v>-33</v>
      </c>
      <c r="G347" s="42">
        <f t="shared" si="17"/>
        <v>-0.29203539823008851</v>
      </c>
    </row>
    <row r="348" spans="1:7" x14ac:dyDescent="0.25">
      <c r="A348" s="21" t="s">
        <v>345</v>
      </c>
      <c r="B348" s="21">
        <v>233</v>
      </c>
      <c r="C348" s="21">
        <f>VLOOKUP(A348,'Respostas Ofício 7 de 26.1.2017'!A:K,11,0)</f>
        <v>0</v>
      </c>
      <c r="D348" s="18" t="str">
        <f t="shared" si="15"/>
        <v/>
      </c>
      <c r="E348" s="21">
        <v>213</v>
      </c>
      <c r="F348" s="43">
        <f t="shared" si="16"/>
        <v>-20</v>
      </c>
      <c r="G348" s="42">
        <f t="shared" si="17"/>
        <v>-9.3896713615023469E-2</v>
      </c>
    </row>
    <row r="349" spans="1:7" x14ac:dyDescent="0.25">
      <c r="A349" s="21" t="s">
        <v>346</v>
      </c>
      <c r="B349" s="21">
        <v>212</v>
      </c>
      <c r="C349" s="21">
        <f>VLOOKUP(A349,'Respostas Ofício 7 de 26.1.2017'!A:K,11,0)</f>
        <v>291</v>
      </c>
      <c r="D349" s="18">
        <f t="shared" si="15"/>
        <v>-0.37264150943396224</v>
      </c>
      <c r="E349" s="21">
        <v>235</v>
      </c>
      <c r="F349" s="43">
        <f t="shared" si="16"/>
        <v>23</v>
      </c>
      <c r="G349" s="42">
        <f t="shared" si="17"/>
        <v>9.7872340425531917E-2</v>
      </c>
    </row>
    <row r="350" spans="1:7" x14ac:dyDescent="0.25">
      <c r="A350" s="21" t="s">
        <v>347</v>
      </c>
      <c r="B350" s="21">
        <v>123</v>
      </c>
      <c r="C350" s="21">
        <f>VLOOKUP(A350,'Respostas Ofício 7 de 26.1.2017'!A:K,11,0)</f>
        <v>127</v>
      </c>
      <c r="D350" s="18">
        <f t="shared" si="15"/>
        <v>-3.2520325203252036E-2</v>
      </c>
      <c r="E350" s="21">
        <v>76</v>
      </c>
      <c r="F350" s="43">
        <f t="shared" si="16"/>
        <v>-47</v>
      </c>
      <c r="G350" s="42">
        <f t="shared" si="17"/>
        <v>-0.61842105263157898</v>
      </c>
    </row>
    <row r="351" spans="1:7" x14ac:dyDescent="0.25">
      <c r="A351" s="21" t="s">
        <v>348</v>
      </c>
      <c r="B351" s="21">
        <v>121</v>
      </c>
      <c r="C351" s="21">
        <f>VLOOKUP(A351,'Respostas Ofício 7 de 26.1.2017'!A:K,11,0)</f>
        <v>137</v>
      </c>
      <c r="D351" s="18">
        <f t="shared" si="15"/>
        <v>-0.13223140495867769</v>
      </c>
      <c r="E351" s="21">
        <v>112</v>
      </c>
      <c r="F351" s="43">
        <f t="shared" si="16"/>
        <v>-9</v>
      </c>
      <c r="G351" s="42">
        <f t="shared" si="17"/>
        <v>-8.0357142857142863E-2</v>
      </c>
    </row>
    <row r="352" spans="1:7" x14ac:dyDescent="0.25">
      <c r="A352" s="21" t="s">
        <v>349</v>
      </c>
      <c r="B352" s="21">
        <v>204</v>
      </c>
      <c r="C352" s="21">
        <f>VLOOKUP(A352,'Respostas Ofício 7 de 26.1.2017'!A:K,11,0)</f>
        <v>192</v>
      </c>
      <c r="D352" s="18">
        <f t="shared" si="15"/>
        <v>5.8823529411764705E-2</v>
      </c>
      <c r="E352" s="21">
        <v>154</v>
      </c>
      <c r="F352" s="43">
        <f t="shared" si="16"/>
        <v>-50</v>
      </c>
      <c r="G352" s="42">
        <f t="shared" si="17"/>
        <v>-0.32467532467532467</v>
      </c>
    </row>
    <row r="353" spans="1:7" x14ac:dyDescent="0.25">
      <c r="A353" s="21" t="s">
        <v>350</v>
      </c>
      <c r="B353" s="21">
        <v>107</v>
      </c>
      <c r="C353" s="21">
        <f>VLOOKUP(A353,'Respostas Ofício 7 de 26.1.2017'!A:K,11,0)</f>
        <v>73</v>
      </c>
      <c r="D353" s="18">
        <f t="shared" si="15"/>
        <v>0.31775700934579437</v>
      </c>
      <c r="E353" s="21">
        <v>120</v>
      </c>
      <c r="F353" s="43">
        <f t="shared" si="16"/>
        <v>13</v>
      </c>
      <c r="G353" s="42">
        <f t="shared" si="17"/>
        <v>0.10833333333333334</v>
      </c>
    </row>
    <row r="354" spans="1:7" x14ac:dyDescent="0.25">
      <c r="A354" s="21" t="s">
        <v>351</v>
      </c>
      <c r="B354" s="21">
        <v>90</v>
      </c>
      <c r="C354" s="21">
        <f>VLOOKUP(A354,'Respostas Ofício 7 de 26.1.2017'!A:K,11,0)</f>
        <v>54</v>
      </c>
      <c r="D354" s="18">
        <f t="shared" si="15"/>
        <v>0.4</v>
      </c>
      <c r="E354" s="21">
        <v>80</v>
      </c>
      <c r="F354" s="43">
        <f t="shared" si="16"/>
        <v>-10</v>
      </c>
      <c r="G354" s="42">
        <f t="shared" si="17"/>
        <v>-0.125</v>
      </c>
    </row>
    <row r="355" spans="1:7" x14ac:dyDescent="0.25">
      <c r="A355" s="21" t="s">
        <v>352</v>
      </c>
      <c r="B355" s="21">
        <v>5945</v>
      </c>
      <c r="C355" s="21">
        <f>VLOOKUP(A355,'Respostas Ofício 7 de 26.1.2017'!A:K,11,0)</f>
        <v>3245</v>
      </c>
      <c r="D355" s="18">
        <f t="shared" si="15"/>
        <v>0.4541631623212784</v>
      </c>
      <c r="E355" s="21">
        <v>4120</v>
      </c>
      <c r="F355" s="43">
        <f t="shared" si="16"/>
        <v>-1825</v>
      </c>
      <c r="G355" s="42">
        <f t="shared" si="17"/>
        <v>-0.44296116504854371</v>
      </c>
    </row>
    <row r="356" spans="1:7" x14ac:dyDescent="0.25">
      <c r="A356" s="21" t="s">
        <v>353</v>
      </c>
      <c r="B356" s="21">
        <v>53</v>
      </c>
      <c r="C356" s="21">
        <f>VLOOKUP(A356,'Respostas Ofício 7 de 26.1.2017'!A:K,11,0)</f>
        <v>58</v>
      </c>
      <c r="D356" s="18">
        <f t="shared" si="15"/>
        <v>-9.4339622641509441E-2</v>
      </c>
      <c r="E356" s="21">
        <v>31</v>
      </c>
      <c r="F356" s="43">
        <f t="shared" si="16"/>
        <v>-22</v>
      </c>
      <c r="G356" s="42">
        <f t="shared" si="17"/>
        <v>-0.70967741935483875</v>
      </c>
    </row>
    <row r="357" spans="1:7" x14ac:dyDescent="0.25">
      <c r="A357" s="21" t="s">
        <v>354</v>
      </c>
      <c r="B357" s="21">
        <v>899</v>
      </c>
      <c r="C357" s="21">
        <f>VLOOKUP(A357,'Respostas Ofício 7 de 26.1.2017'!A:K,11,0)</f>
        <v>579</v>
      </c>
      <c r="D357" s="18">
        <f t="shared" si="15"/>
        <v>0.35595105672969968</v>
      </c>
      <c r="E357" s="21">
        <v>699</v>
      </c>
      <c r="F357" s="43">
        <f t="shared" si="16"/>
        <v>-200</v>
      </c>
      <c r="G357" s="42">
        <f t="shared" si="17"/>
        <v>-0.28612303290414881</v>
      </c>
    </row>
    <row r="358" spans="1:7" x14ac:dyDescent="0.25">
      <c r="A358" s="21" t="s">
        <v>355</v>
      </c>
      <c r="B358" s="21">
        <v>570</v>
      </c>
      <c r="C358" s="21">
        <f>VLOOKUP(A358,'Respostas Ofício 7 de 26.1.2017'!A:K,11,0)</f>
        <v>620</v>
      </c>
      <c r="D358" s="18">
        <f t="shared" si="15"/>
        <v>-8.771929824561403E-2</v>
      </c>
      <c r="E358" s="21">
        <v>467</v>
      </c>
      <c r="F358" s="43">
        <f t="shared" si="16"/>
        <v>-103</v>
      </c>
      <c r="G358" s="42">
        <f t="shared" si="17"/>
        <v>-0.22055674518201285</v>
      </c>
    </row>
    <row r="359" spans="1:7" x14ac:dyDescent="0.25">
      <c r="A359" s="21" t="s">
        <v>356</v>
      </c>
      <c r="B359" s="21">
        <v>134</v>
      </c>
      <c r="C359" s="21">
        <f>VLOOKUP(A359,'Respostas Ofício 7 de 26.1.2017'!A:K,11,0)</f>
        <v>76</v>
      </c>
      <c r="D359" s="18">
        <f t="shared" si="15"/>
        <v>0.43283582089552236</v>
      </c>
      <c r="E359" s="21">
        <v>108</v>
      </c>
      <c r="F359" s="43">
        <f t="shared" si="16"/>
        <v>-26</v>
      </c>
      <c r="G359" s="42">
        <f t="shared" si="17"/>
        <v>-0.24074074074074073</v>
      </c>
    </row>
    <row r="360" spans="1:7" x14ac:dyDescent="0.25">
      <c r="A360" s="21" t="s">
        <v>357</v>
      </c>
      <c r="B360" s="21">
        <v>190</v>
      </c>
      <c r="C360" s="21">
        <f>VLOOKUP(A360,'Respostas Ofício 7 de 26.1.2017'!A:K,11,0)</f>
        <v>0</v>
      </c>
      <c r="D360" s="18" t="str">
        <f t="shared" si="15"/>
        <v/>
      </c>
      <c r="E360" s="21">
        <v>137</v>
      </c>
      <c r="F360" s="43">
        <f t="shared" si="16"/>
        <v>-53</v>
      </c>
      <c r="G360" s="42">
        <f t="shared" si="17"/>
        <v>-0.38686131386861317</v>
      </c>
    </row>
    <row r="361" spans="1:7" x14ac:dyDescent="0.25">
      <c r="A361" s="21" t="s">
        <v>358</v>
      </c>
      <c r="B361" s="21">
        <v>58</v>
      </c>
      <c r="C361" s="21">
        <f>VLOOKUP(A361,'Respostas Ofício 7 de 26.1.2017'!A:K,11,0)</f>
        <v>0</v>
      </c>
      <c r="D361" s="18" t="str">
        <f t="shared" si="15"/>
        <v/>
      </c>
      <c r="E361" s="21">
        <v>41</v>
      </c>
      <c r="F361" s="43">
        <f t="shared" si="16"/>
        <v>-17</v>
      </c>
      <c r="G361" s="42">
        <f t="shared" si="17"/>
        <v>-0.41463414634146339</v>
      </c>
    </row>
    <row r="362" spans="1:7" x14ac:dyDescent="0.25">
      <c r="A362" s="21" t="s">
        <v>359</v>
      </c>
      <c r="B362" s="21">
        <v>91</v>
      </c>
      <c r="C362" s="21">
        <f>VLOOKUP(A362,'Respostas Ofício 7 de 26.1.2017'!A:K,11,0)</f>
        <v>77</v>
      </c>
      <c r="D362" s="18">
        <f t="shared" si="15"/>
        <v>0.15384615384615385</v>
      </c>
      <c r="E362" s="21">
        <v>192</v>
      </c>
      <c r="F362" s="43">
        <f t="shared" si="16"/>
        <v>101</v>
      </c>
      <c r="G362" s="42">
        <f t="shared" si="17"/>
        <v>0.52604166666666663</v>
      </c>
    </row>
    <row r="363" spans="1:7" x14ac:dyDescent="0.25">
      <c r="A363" s="21" t="s">
        <v>360</v>
      </c>
      <c r="B363" s="21">
        <v>122</v>
      </c>
      <c r="C363" s="21">
        <f>VLOOKUP(A363,'Respostas Ofício 7 de 26.1.2017'!A:K,11,0)</f>
        <v>114</v>
      </c>
      <c r="D363" s="18">
        <f t="shared" si="15"/>
        <v>6.5573770491803282E-2</v>
      </c>
      <c r="E363" s="21">
        <v>85</v>
      </c>
      <c r="F363" s="43">
        <f t="shared" si="16"/>
        <v>-37</v>
      </c>
      <c r="G363" s="42">
        <f t="shared" si="17"/>
        <v>-0.43529411764705883</v>
      </c>
    </row>
    <row r="364" spans="1:7" x14ac:dyDescent="0.25">
      <c r="A364" s="21" t="s">
        <v>361</v>
      </c>
      <c r="B364" s="21">
        <v>125</v>
      </c>
      <c r="C364" s="21">
        <f>VLOOKUP(A364,'Respostas Ofício 7 de 26.1.2017'!A:K,11,0)</f>
        <v>66</v>
      </c>
      <c r="D364" s="18">
        <f t="shared" si="15"/>
        <v>0.47199999999999998</v>
      </c>
      <c r="E364" s="21">
        <v>127</v>
      </c>
      <c r="F364" s="43">
        <f t="shared" si="16"/>
        <v>2</v>
      </c>
      <c r="G364" s="42">
        <f t="shared" si="17"/>
        <v>1.5748031496062992E-2</v>
      </c>
    </row>
    <row r="365" spans="1:7" x14ac:dyDescent="0.25">
      <c r="A365" s="21" t="s">
        <v>362</v>
      </c>
      <c r="B365" s="21">
        <v>1706</v>
      </c>
      <c r="C365" s="21">
        <f>VLOOKUP(A365,'Respostas Ofício 7 de 26.1.2017'!A:K,11,0)</f>
        <v>2208</v>
      </c>
      <c r="D365" s="18">
        <f t="shared" si="15"/>
        <v>-0.29425556858147717</v>
      </c>
      <c r="E365" s="21">
        <v>1360</v>
      </c>
      <c r="F365" s="43">
        <f t="shared" si="16"/>
        <v>-346</v>
      </c>
      <c r="G365" s="42">
        <f t="shared" si="17"/>
        <v>-0.25441176470588234</v>
      </c>
    </row>
    <row r="366" spans="1:7" x14ac:dyDescent="0.25">
      <c r="A366" s="21" t="s">
        <v>363</v>
      </c>
      <c r="B366" s="21">
        <v>166</v>
      </c>
      <c r="C366" s="21">
        <f>VLOOKUP(A366,'Respostas Ofício 7 de 26.1.2017'!A:K,11,0)</f>
        <v>185</v>
      </c>
      <c r="D366" s="18">
        <f t="shared" si="15"/>
        <v>-0.1144578313253012</v>
      </c>
      <c r="E366" s="21">
        <v>143</v>
      </c>
      <c r="F366" s="43">
        <f t="shared" si="16"/>
        <v>-23</v>
      </c>
      <c r="G366" s="42">
        <f t="shared" si="17"/>
        <v>-0.16083916083916083</v>
      </c>
    </row>
    <row r="367" spans="1:7" x14ac:dyDescent="0.25">
      <c r="A367" s="21" t="s">
        <v>364</v>
      </c>
      <c r="B367" s="21">
        <v>378</v>
      </c>
      <c r="C367" s="21">
        <f>VLOOKUP(A367,'Respostas Ofício 7 de 26.1.2017'!A:K,11,0)</f>
        <v>538</v>
      </c>
      <c r="D367" s="18">
        <f t="shared" si="15"/>
        <v>-0.42328042328042326</v>
      </c>
      <c r="E367" s="21">
        <v>409</v>
      </c>
      <c r="F367" s="43">
        <f t="shared" si="16"/>
        <v>31</v>
      </c>
      <c r="G367" s="42">
        <f t="shared" si="17"/>
        <v>7.5794621026894868E-2</v>
      </c>
    </row>
    <row r="368" spans="1:7" x14ac:dyDescent="0.25">
      <c r="A368" s="21" t="s">
        <v>365</v>
      </c>
      <c r="B368" s="21">
        <v>114</v>
      </c>
      <c r="C368" s="21">
        <f>VLOOKUP(A368,'Respostas Ofício 7 de 26.1.2017'!A:K,11,0)</f>
        <v>30</v>
      </c>
      <c r="D368" s="18">
        <f t="shared" si="15"/>
        <v>0.73684210526315785</v>
      </c>
      <c r="E368" s="21">
        <v>52</v>
      </c>
      <c r="F368" s="43">
        <f t="shared" si="16"/>
        <v>-62</v>
      </c>
      <c r="G368" s="42">
        <f t="shared" si="17"/>
        <v>-1.1923076923076923</v>
      </c>
    </row>
    <row r="369" spans="1:7" x14ac:dyDescent="0.25">
      <c r="A369" s="21" t="s">
        <v>366</v>
      </c>
      <c r="B369" s="21">
        <v>130</v>
      </c>
      <c r="C369" s="21">
        <f>VLOOKUP(A369,'Respostas Ofício 7 de 26.1.2017'!A:K,11,0)</f>
        <v>58</v>
      </c>
      <c r="D369" s="18">
        <f t="shared" si="15"/>
        <v>0.55384615384615388</v>
      </c>
      <c r="E369" s="21">
        <v>82</v>
      </c>
      <c r="F369" s="43">
        <f t="shared" si="16"/>
        <v>-48</v>
      </c>
      <c r="G369" s="42">
        <f t="shared" si="17"/>
        <v>-0.58536585365853655</v>
      </c>
    </row>
    <row r="370" spans="1:7" x14ac:dyDescent="0.25">
      <c r="A370" s="21" t="s">
        <v>367</v>
      </c>
      <c r="B370" s="21">
        <v>154</v>
      </c>
      <c r="C370" s="21">
        <f>VLOOKUP(A370,'Respostas Ofício 7 de 26.1.2017'!A:K,11,0)</f>
        <v>395</v>
      </c>
      <c r="D370" s="18">
        <f t="shared" si="15"/>
        <v>-1.5649350649350648</v>
      </c>
      <c r="E370" s="21">
        <v>197</v>
      </c>
      <c r="F370" s="43">
        <f t="shared" si="16"/>
        <v>43</v>
      </c>
      <c r="G370" s="42">
        <f t="shared" si="17"/>
        <v>0.21827411167512689</v>
      </c>
    </row>
    <row r="371" spans="1:7" x14ac:dyDescent="0.25">
      <c r="A371" s="21" t="s">
        <v>368</v>
      </c>
      <c r="B371" s="21">
        <v>446</v>
      </c>
      <c r="C371" s="21">
        <f>VLOOKUP(A371,'Respostas Ofício 7 de 26.1.2017'!A:K,11,0)</f>
        <v>341</v>
      </c>
      <c r="D371" s="18">
        <f t="shared" si="15"/>
        <v>0.23542600896860988</v>
      </c>
      <c r="E371" s="21">
        <v>299</v>
      </c>
      <c r="F371" s="43">
        <f t="shared" si="16"/>
        <v>-147</v>
      </c>
      <c r="G371" s="42">
        <f t="shared" si="17"/>
        <v>-0.49163879598662208</v>
      </c>
    </row>
    <row r="372" spans="1:7" x14ac:dyDescent="0.25">
      <c r="A372" s="21" t="s">
        <v>369</v>
      </c>
      <c r="B372" s="21">
        <v>37</v>
      </c>
      <c r="C372" s="21">
        <f>VLOOKUP(A372,'Respostas Ofício 7 de 26.1.2017'!A:K,11,0)</f>
        <v>60</v>
      </c>
      <c r="D372" s="18">
        <f t="shared" si="15"/>
        <v>-0.6216216216216216</v>
      </c>
      <c r="E372" s="21">
        <v>45</v>
      </c>
      <c r="F372" s="43">
        <f t="shared" si="16"/>
        <v>8</v>
      </c>
      <c r="G372" s="42">
        <f t="shared" si="17"/>
        <v>0.17777777777777778</v>
      </c>
    </row>
    <row r="373" spans="1:7" x14ac:dyDescent="0.25">
      <c r="A373" s="21" t="s">
        <v>370</v>
      </c>
      <c r="B373" s="21">
        <v>61</v>
      </c>
      <c r="C373" s="21">
        <f>VLOOKUP(A373,'Respostas Ofício 7 de 26.1.2017'!A:K,11,0)</f>
        <v>41</v>
      </c>
      <c r="D373" s="18">
        <f t="shared" si="15"/>
        <v>0.32786885245901637</v>
      </c>
      <c r="E373" s="21">
        <v>195</v>
      </c>
      <c r="F373" s="43">
        <f t="shared" si="16"/>
        <v>134</v>
      </c>
      <c r="G373" s="42">
        <f t="shared" si="17"/>
        <v>0.68717948717948718</v>
      </c>
    </row>
    <row r="374" spans="1:7" x14ac:dyDescent="0.25">
      <c r="A374" s="21" t="s">
        <v>371</v>
      </c>
      <c r="B374" s="21">
        <v>93</v>
      </c>
      <c r="C374" s="21">
        <f>VLOOKUP(A374,'Respostas Ofício 7 de 26.1.2017'!A:K,11,0)</f>
        <v>0</v>
      </c>
      <c r="D374" s="18" t="str">
        <f t="shared" si="15"/>
        <v/>
      </c>
      <c r="E374" s="21">
        <v>74</v>
      </c>
      <c r="F374" s="43">
        <f t="shared" si="16"/>
        <v>-19</v>
      </c>
      <c r="G374" s="42">
        <f t="shared" si="17"/>
        <v>-0.25675675675675674</v>
      </c>
    </row>
    <row r="375" spans="1:7" x14ac:dyDescent="0.25">
      <c r="A375" s="21" t="s">
        <v>372</v>
      </c>
      <c r="B375" s="21">
        <v>364</v>
      </c>
      <c r="C375" s="21">
        <f>VLOOKUP(A375,'Respostas Ofício 7 de 26.1.2017'!A:K,11,0)</f>
        <v>306</v>
      </c>
      <c r="D375" s="18">
        <f t="shared" si="15"/>
        <v>0.15934065934065933</v>
      </c>
      <c r="E375" s="21">
        <v>179</v>
      </c>
      <c r="F375" s="43">
        <f t="shared" si="16"/>
        <v>-185</v>
      </c>
      <c r="G375" s="42">
        <f t="shared" si="17"/>
        <v>-1.0335195530726258</v>
      </c>
    </row>
    <row r="376" spans="1:7" x14ac:dyDescent="0.25">
      <c r="A376" s="21" t="s">
        <v>373</v>
      </c>
      <c r="B376" s="21">
        <v>127</v>
      </c>
      <c r="C376" s="21">
        <f>VLOOKUP(A376,'Respostas Ofício 7 de 26.1.2017'!A:K,11,0)</f>
        <v>0</v>
      </c>
      <c r="D376" s="18" t="str">
        <f t="shared" si="15"/>
        <v/>
      </c>
      <c r="E376" s="21">
        <v>90</v>
      </c>
      <c r="F376" s="43">
        <f t="shared" si="16"/>
        <v>-37</v>
      </c>
      <c r="G376" s="42">
        <f t="shared" si="17"/>
        <v>-0.41111111111111109</v>
      </c>
    </row>
    <row r="377" spans="1:7" x14ac:dyDescent="0.25">
      <c r="A377" s="21" t="s">
        <v>374</v>
      </c>
      <c r="B377" s="21">
        <v>218</v>
      </c>
      <c r="C377" s="21">
        <f>VLOOKUP(A377,'Respostas Ofício 7 de 26.1.2017'!A:K,11,0)</f>
        <v>273</v>
      </c>
      <c r="D377" s="18">
        <f t="shared" si="15"/>
        <v>-0.25229357798165136</v>
      </c>
      <c r="E377" s="21">
        <v>201</v>
      </c>
      <c r="F377" s="43">
        <f t="shared" si="16"/>
        <v>-17</v>
      </c>
      <c r="G377" s="42">
        <f t="shared" si="17"/>
        <v>-8.45771144278607E-2</v>
      </c>
    </row>
    <row r="378" spans="1:7" x14ac:dyDescent="0.25">
      <c r="A378" s="21" t="s">
        <v>375</v>
      </c>
      <c r="B378" s="21">
        <v>1226</v>
      </c>
      <c r="C378" s="21">
        <f>VLOOKUP(A378,'Respostas Ofício 7 de 26.1.2017'!A:K,11,0)</f>
        <v>0</v>
      </c>
      <c r="D378" s="18" t="str">
        <f t="shared" si="15"/>
        <v/>
      </c>
      <c r="E378" s="21">
        <v>910</v>
      </c>
      <c r="F378" s="43">
        <f t="shared" si="16"/>
        <v>-316</v>
      </c>
      <c r="G378" s="42">
        <f t="shared" si="17"/>
        <v>-0.34725274725274724</v>
      </c>
    </row>
    <row r="379" spans="1:7" x14ac:dyDescent="0.25">
      <c r="A379" s="21" t="s">
        <v>376</v>
      </c>
      <c r="B379" s="21">
        <v>330</v>
      </c>
      <c r="C379" s="21">
        <f>VLOOKUP(A379,'Respostas Ofício 7 de 26.1.2017'!A:K,11,0)</f>
        <v>0</v>
      </c>
      <c r="D379" s="18" t="str">
        <f t="shared" si="15"/>
        <v/>
      </c>
      <c r="E379" s="21">
        <v>200</v>
      </c>
      <c r="F379" s="43">
        <f t="shared" si="16"/>
        <v>-130</v>
      </c>
      <c r="G379" s="42">
        <f t="shared" si="17"/>
        <v>-0.65</v>
      </c>
    </row>
    <row r="380" spans="1:7" x14ac:dyDescent="0.25">
      <c r="A380" s="21" t="s">
        <v>377</v>
      </c>
      <c r="B380" s="21">
        <v>327</v>
      </c>
      <c r="C380" s="21">
        <f>VLOOKUP(A380,'Respostas Ofício 7 de 26.1.2017'!A:K,11,0)</f>
        <v>395</v>
      </c>
      <c r="D380" s="18">
        <f t="shared" si="15"/>
        <v>-0.20795107033639143</v>
      </c>
      <c r="E380" s="21">
        <v>257</v>
      </c>
      <c r="F380" s="43">
        <f t="shared" si="16"/>
        <v>-70</v>
      </c>
      <c r="G380" s="42">
        <f t="shared" si="17"/>
        <v>-0.2723735408560311</v>
      </c>
    </row>
    <row r="381" spans="1:7" x14ac:dyDescent="0.25">
      <c r="A381" s="21" t="s">
        <v>378</v>
      </c>
      <c r="B381" s="21">
        <v>357</v>
      </c>
      <c r="C381" s="21">
        <f>VLOOKUP(A381,'Respostas Ofício 7 de 26.1.2017'!A:K,11,0)</f>
        <v>290</v>
      </c>
      <c r="D381" s="18">
        <f t="shared" si="15"/>
        <v>0.1876750700280112</v>
      </c>
      <c r="E381" s="21">
        <v>206</v>
      </c>
      <c r="F381" s="43">
        <f t="shared" si="16"/>
        <v>-151</v>
      </c>
      <c r="G381" s="42">
        <f t="shared" si="17"/>
        <v>-0.73300970873786409</v>
      </c>
    </row>
    <row r="382" spans="1:7" x14ac:dyDescent="0.25">
      <c r="A382" s="21" t="s">
        <v>379</v>
      </c>
      <c r="B382" s="21">
        <v>393</v>
      </c>
      <c r="C382" s="21">
        <f>VLOOKUP(A382,'Respostas Ofício 7 de 26.1.2017'!A:K,11,0)</f>
        <v>435</v>
      </c>
      <c r="D382" s="18">
        <f t="shared" si="15"/>
        <v>-0.10687022900763359</v>
      </c>
      <c r="E382" s="21">
        <v>530</v>
      </c>
      <c r="F382" s="43">
        <f t="shared" si="16"/>
        <v>137</v>
      </c>
      <c r="G382" s="42">
        <f t="shared" si="17"/>
        <v>0.25849056603773585</v>
      </c>
    </row>
    <row r="383" spans="1:7" x14ac:dyDescent="0.25">
      <c r="A383" s="21" t="s">
        <v>380</v>
      </c>
      <c r="B383" s="21">
        <v>326</v>
      </c>
      <c r="C383" s="21">
        <f>VLOOKUP(A383,'Respostas Ofício 7 de 26.1.2017'!A:K,11,0)</f>
        <v>443</v>
      </c>
      <c r="D383" s="18">
        <f t="shared" si="15"/>
        <v>-0.35889570552147237</v>
      </c>
      <c r="E383" s="21">
        <v>338</v>
      </c>
      <c r="F383" s="43">
        <f t="shared" si="16"/>
        <v>12</v>
      </c>
      <c r="G383" s="42">
        <f t="shared" si="17"/>
        <v>3.5502958579881658E-2</v>
      </c>
    </row>
    <row r="384" spans="1:7" x14ac:dyDescent="0.25">
      <c r="A384" s="21" t="s">
        <v>381</v>
      </c>
      <c r="B384" s="21">
        <v>2899</v>
      </c>
      <c r="C384" s="21">
        <f>VLOOKUP(A384,'Respostas Ofício 7 de 26.1.2017'!A:K,11,0)</f>
        <v>3050</v>
      </c>
      <c r="D384" s="18">
        <f t="shared" si="15"/>
        <v>-5.2086926526388411E-2</v>
      </c>
      <c r="E384" s="21">
        <v>1262</v>
      </c>
      <c r="F384" s="43">
        <f t="shared" si="16"/>
        <v>-1637</v>
      </c>
      <c r="G384" s="42">
        <f t="shared" si="17"/>
        <v>-1.2971473851030111</v>
      </c>
    </row>
    <row r="385" spans="1:7" x14ac:dyDescent="0.25">
      <c r="A385" s="21" t="s">
        <v>382</v>
      </c>
      <c r="B385" s="21">
        <v>117</v>
      </c>
      <c r="C385" s="21">
        <f>VLOOKUP(A385,'Respostas Ofício 7 de 26.1.2017'!A:K,11,0)</f>
        <v>0</v>
      </c>
      <c r="D385" s="18" t="str">
        <f t="shared" si="15"/>
        <v/>
      </c>
      <c r="E385" s="21">
        <v>131</v>
      </c>
      <c r="F385" s="43">
        <f t="shared" si="16"/>
        <v>14</v>
      </c>
      <c r="G385" s="42">
        <f t="shared" si="17"/>
        <v>0.10687022900763359</v>
      </c>
    </row>
    <row r="386" spans="1:7" x14ac:dyDescent="0.25">
      <c r="A386" s="21" t="s">
        <v>383</v>
      </c>
      <c r="B386" s="21">
        <v>244</v>
      </c>
      <c r="C386" s="21">
        <f>VLOOKUP(A386,'Respostas Ofício 7 de 26.1.2017'!A:K,11,0)</f>
        <v>302</v>
      </c>
      <c r="D386" s="18">
        <f t="shared" si="15"/>
        <v>-0.23770491803278687</v>
      </c>
      <c r="E386" s="21">
        <v>241</v>
      </c>
      <c r="F386" s="43">
        <f t="shared" si="16"/>
        <v>-3</v>
      </c>
      <c r="G386" s="42">
        <f t="shared" si="17"/>
        <v>-1.2448132780082987E-2</v>
      </c>
    </row>
    <row r="387" spans="1:7" x14ac:dyDescent="0.25">
      <c r="A387" s="21" t="s">
        <v>384</v>
      </c>
      <c r="B387" s="21">
        <v>146</v>
      </c>
      <c r="C387" s="21">
        <f>VLOOKUP(A387,'Respostas Ofício 7 de 26.1.2017'!A:K,11,0)</f>
        <v>0</v>
      </c>
      <c r="D387" s="18" t="str">
        <f t="shared" si="15"/>
        <v/>
      </c>
      <c r="E387" s="21">
        <v>224</v>
      </c>
      <c r="F387" s="43">
        <f t="shared" si="16"/>
        <v>78</v>
      </c>
      <c r="G387" s="42">
        <f t="shared" si="17"/>
        <v>0.3482142857142857</v>
      </c>
    </row>
    <row r="388" spans="1:7" x14ac:dyDescent="0.25">
      <c r="A388" s="21" t="s">
        <v>385</v>
      </c>
      <c r="B388" s="21">
        <v>148</v>
      </c>
      <c r="C388" s="21">
        <f>VLOOKUP(A388,'Respostas Ofício 7 de 26.1.2017'!A:K,11,0)</f>
        <v>0</v>
      </c>
      <c r="D388" s="18" t="str">
        <f t="shared" si="15"/>
        <v/>
      </c>
      <c r="E388" s="21">
        <v>137</v>
      </c>
      <c r="F388" s="43">
        <f t="shared" si="16"/>
        <v>-11</v>
      </c>
      <c r="G388" s="42">
        <f t="shared" si="17"/>
        <v>-8.0291970802919707E-2</v>
      </c>
    </row>
    <row r="389" spans="1:7" x14ac:dyDescent="0.25">
      <c r="A389" s="21" t="s">
        <v>386</v>
      </c>
      <c r="B389" s="21">
        <v>180</v>
      </c>
      <c r="C389" s="21">
        <f>VLOOKUP(A389,'Respostas Ofício 7 de 26.1.2017'!A:K,11,0)</f>
        <v>161</v>
      </c>
      <c r="D389" s="18">
        <f t="shared" ref="D389:D402" si="18">IF(C389=0,"",(B389-C389)/B389)</f>
        <v>0.10555555555555556</v>
      </c>
      <c r="E389" s="21">
        <v>114</v>
      </c>
      <c r="F389" s="43">
        <f t="shared" ref="F389:F402" si="19">E389-B389</f>
        <v>-66</v>
      </c>
      <c r="G389" s="42">
        <f t="shared" ref="G389:G402" si="20">(E389-B389)/E389</f>
        <v>-0.57894736842105265</v>
      </c>
    </row>
    <row r="390" spans="1:7" x14ac:dyDescent="0.25">
      <c r="A390" s="21" t="s">
        <v>387</v>
      </c>
      <c r="B390" s="21">
        <v>339</v>
      </c>
      <c r="C390" s="21">
        <f>VLOOKUP(A390,'Respostas Ofício 7 de 26.1.2017'!A:K,11,0)</f>
        <v>219</v>
      </c>
      <c r="D390" s="18">
        <f t="shared" si="18"/>
        <v>0.35398230088495575</v>
      </c>
      <c r="E390" s="21">
        <v>320</v>
      </c>
      <c r="F390" s="43">
        <f t="shared" si="19"/>
        <v>-19</v>
      </c>
      <c r="G390" s="42">
        <f t="shared" si="20"/>
        <v>-5.9374999999999997E-2</v>
      </c>
    </row>
    <row r="391" spans="1:7" x14ac:dyDescent="0.25">
      <c r="A391" s="21" t="s">
        <v>388</v>
      </c>
      <c r="B391" s="21">
        <v>414</v>
      </c>
      <c r="C391" s="21">
        <f>VLOOKUP(A391,'Respostas Ofício 7 de 26.1.2017'!A:K,11,0)</f>
        <v>1059</v>
      </c>
      <c r="D391" s="18">
        <f t="shared" si="18"/>
        <v>-1.5579710144927537</v>
      </c>
      <c r="E391" s="21">
        <v>378</v>
      </c>
      <c r="F391" s="43">
        <f t="shared" si="19"/>
        <v>-36</v>
      </c>
      <c r="G391" s="42">
        <f t="shared" si="20"/>
        <v>-9.5238095238095233E-2</v>
      </c>
    </row>
    <row r="392" spans="1:7" x14ac:dyDescent="0.25">
      <c r="A392" s="21" t="s">
        <v>389</v>
      </c>
      <c r="B392" s="21">
        <v>1458</v>
      </c>
      <c r="C392" s="21">
        <f>VLOOKUP(A392,'Respostas Ofício 7 de 26.1.2017'!A:K,11,0)</f>
        <v>1845</v>
      </c>
      <c r="D392" s="18">
        <f t="shared" si="18"/>
        <v>-0.26543209876543211</v>
      </c>
      <c r="E392" s="21">
        <v>1318</v>
      </c>
      <c r="F392" s="43">
        <f t="shared" si="19"/>
        <v>-140</v>
      </c>
      <c r="G392" s="42">
        <f t="shared" si="20"/>
        <v>-0.1062215477996965</v>
      </c>
    </row>
    <row r="393" spans="1:7" x14ac:dyDescent="0.25">
      <c r="A393" s="21" t="s">
        <v>390</v>
      </c>
      <c r="B393" s="21">
        <v>958</v>
      </c>
      <c r="C393" s="21">
        <f>VLOOKUP(A393,'Respostas Ofício 7 de 26.1.2017'!A:K,11,0)</f>
        <v>1741</v>
      </c>
      <c r="D393" s="18">
        <f t="shared" si="18"/>
        <v>-0.81732776617954073</v>
      </c>
      <c r="E393" s="21">
        <v>847</v>
      </c>
      <c r="F393" s="43">
        <f t="shared" si="19"/>
        <v>-111</v>
      </c>
      <c r="G393" s="42">
        <f t="shared" si="20"/>
        <v>-0.13105076741440377</v>
      </c>
    </row>
    <row r="394" spans="1:7" x14ac:dyDescent="0.25">
      <c r="A394" s="21" t="s">
        <v>391</v>
      </c>
      <c r="B394" s="21">
        <v>94</v>
      </c>
      <c r="C394" s="21">
        <f>VLOOKUP(A394,'Respostas Ofício 7 de 26.1.2017'!A:K,11,0)</f>
        <v>50</v>
      </c>
      <c r="D394" s="18">
        <f t="shared" si="18"/>
        <v>0.46808510638297873</v>
      </c>
      <c r="E394" s="21">
        <v>48</v>
      </c>
      <c r="F394" s="43">
        <f t="shared" si="19"/>
        <v>-46</v>
      </c>
      <c r="G394" s="42">
        <f t="shared" si="20"/>
        <v>-0.95833333333333337</v>
      </c>
    </row>
    <row r="395" spans="1:7" x14ac:dyDescent="0.25">
      <c r="A395" s="21" t="s">
        <v>392</v>
      </c>
      <c r="B395" s="21">
        <v>206</v>
      </c>
      <c r="C395" s="21">
        <f>VLOOKUP(A395,'Respostas Ofício 7 de 26.1.2017'!A:K,11,0)</f>
        <v>114</v>
      </c>
      <c r="D395" s="18">
        <f t="shared" si="18"/>
        <v>0.44660194174757284</v>
      </c>
      <c r="E395" s="21">
        <v>203</v>
      </c>
      <c r="F395" s="43">
        <f t="shared" si="19"/>
        <v>-3</v>
      </c>
      <c r="G395" s="42">
        <f t="shared" si="20"/>
        <v>-1.4778325123152709E-2</v>
      </c>
    </row>
    <row r="396" spans="1:7" x14ac:dyDescent="0.25">
      <c r="A396" s="21" t="s">
        <v>393</v>
      </c>
      <c r="B396" s="21">
        <v>259</v>
      </c>
      <c r="C396" s="21">
        <f>VLOOKUP(A396,'Respostas Ofício 7 de 26.1.2017'!A:K,11,0)</f>
        <v>0</v>
      </c>
      <c r="D396" s="18" t="str">
        <f t="shared" si="18"/>
        <v/>
      </c>
      <c r="E396" s="21">
        <v>202</v>
      </c>
      <c r="F396" s="43">
        <f t="shared" si="19"/>
        <v>-57</v>
      </c>
      <c r="G396" s="42">
        <f t="shared" si="20"/>
        <v>-0.28217821782178215</v>
      </c>
    </row>
    <row r="397" spans="1:7" x14ac:dyDescent="0.25">
      <c r="A397" s="21" t="s">
        <v>394</v>
      </c>
      <c r="B397" s="21">
        <v>134</v>
      </c>
      <c r="C397" s="21">
        <f>VLOOKUP(A397,'Respostas Ofício 7 de 26.1.2017'!A:K,11,0)</f>
        <v>102</v>
      </c>
      <c r="D397" s="18">
        <f t="shared" si="18"/>
        <v>0.23880597014925373</v>
      </c>
      <c r="E397" s="21">
        <v>123</v>
      </c>
      <c r="F397" s="43">
        <f t="shared" si="19"/>
        <v>-11</v>
      </c>
      <c r="G397" s="42">
        <f t="shared" si="20"/>
        <v>-8.943089430894309E-2</v>
      </c>
    </row>
    <row r="398" spans="1:7" x14ac:dyDescent="0.25">
      <c r="A398" s="21" t="s">
        <v>395</v>
      </c>
      <c r="B398" s="21">
        <v>150</v>
      </c>
      <c r="C398" s="21">
        <f>VLOOKUP(A398,'Respostas Ofício 7 de 26.1.2017'!A:K,11,0)</f>
        <v>128</v>
      </c>
      <c r="D398" s="18">
        <f t="shared" si="18"/>
        <v>0.14666666666666667</v>
      </c>
      <c r="E398" s="21">
        <v>138</v>
      </c>
      <c r="F398" s="43">
        <f t="shared" si="19"/>
        <v>-12</v>
      </c>
      <c r="G398" s="42">
        <f t="shared" si="20"/>
        <v>-8.6956521739130432E-2</v>
      </c>
    </row>
    <row r="399" spans="1:7" x14ac:dyDescent="0.25">
      <c r="A399" s="21" t="s">
        <v>396</v>
      </c>
      <c r="B399" s="21">
        <v>63</v>
      </c>
      <c r="C399" s="21">
        <f>VLOOKUP(A399,'Respostas Ofício 7 de 26.1.2017'!A:K,11,0)</f>
        <v>101</v>
      </c>
      <c r="D399" s="18">
        <f t="shared" si="18"/>
        <v>-0.60317460317460314</v>
      </c>
      <c r="E399" s="21">
        <v>60</v>
      </c>
      <c r="F399" s="43">
        <f t="shared" si="19"/>
        <v>-3</v>
      </c>
      <c r="G399" s="42">
        <f t="shared" si="20"/>
        <v>-0.05</v>
      </c>
    </row>
    <row r="400" spans="1:7" x14ac:dyDescent="0.25">
      <c r="A400" s="21" t="s">
        <v>397</v>
      </c>
      <c r="B400" s="21">
        <v>141</v>
      </c>
      <c r="C400" s="21">
        <f>VLOOKUP(A400,'Respostas Ofício 7 de 26.1.2017'!A:K,11,0)</f>
        <v>98</v>
      </c>
      <c r="D400" s="18">
        <f t="shared" si="18"/>
        <v>0.30496453900709219</v>
      </c>
      <c r="E400" s="21">
        <v>112</v>
      </c>
      <c r="F400" s="43">
        <f t="shared" si="19"/>
        <v>-29</v>
      </c>
      <c r="G400" s="42">
        <f t="shared" si="20"/>
        <v>-0.25892857142857145</v>
      </c>
    </row>
    <row r="401" spans="1:7" x14ac:dyDescent="0.25">
      <c r="A401" s="21" t="s">
        <v>398</v>
      </c>
      <c r="B401" s="21">
        <v>292</v>
      </c>
      <c r="C401" s="21">
        <f>VLOOKUP(A401,'Respostas Ofício 7 de 26.1.2017'!A:K,11,0)</f>
        <v>464</v>
      </c>
      <c r="D401" s="18">
        <f t="shared" si="18"/>
        <v>-0.58904109589041098</v>
      </c>
      <c r="E401" s="21">
        <v>296</v>
      </c>
      <c r="F401" s="43">
        <f t="shared" si="19"/>
        <v>4</v>
      </c>
      <c r="G401" s="42">
        <f t="shared" si="20"/>
        <v>1.3513513513513514E-2</v>
      </c>
    </row>
    <row r="402" spans="1:7" x14ac:dyDescent="0.25">
      <c r="A402" s="21" t="s">
        <v>399</v>
      </c>
      <c r="B402" s="21">
        <v>116</v>
      </c>
      <c r="C402" s="21">
        <f>VLOOKUP(A402,'Respostas Ofício 7 de 26.1.2017'!A:K,11,0)</f>
        <v>59</v>
      </c>
      <c r="D402" s="18">
        <f t="shared" si="18"/>
        <v>0.49137931034482757</v>
      </c>
      <c r="E402" s="21">
        <v>92</v>
      </c>
      <c r="F402" s="43">
        <f t="shared" si="19"/>
        <v>-24</v>
      </c>
      <c r="G402" s="42">
        <f t="shared" si="20"/>
        <v>-0.2608695652173913</v>
      </c>
    </row>
  </sheetData>
  <mergeCells count="1">
    <mergeCell ref="F3:G3"/>
  </mergeCells>
  <conditionalFormatting sqref="D1:D1048576">
    <cfRule type="expression" dxfId="6" priority="2">
      <formula>D1&lt;-0.5</formula>
    </cfRule>
  </conditionalFormatting>
  <conditionalFormatting sqref="F1:G1048576">
    <cfRule type="expression" dxfId="5" priority="1">
      <formula>$G1&gt;=0.1</formula>
    </cfRule>
  </conditionalFormatting>
  <pageMargins left="0.82677165354330717" right="0.23622047244094491" top="0.74803149606299213" bottom="0.74803149606299213" header="0.31496062992125984" footer="0.31496062992125984"/>
  <pageSetup paperSize="9" scale="48" fitToHeight="0" orientation="portrait" horizontalDpi="1200" verticalDpi="1200" r:id="rId1"/>
  <headerFooter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2"/>
  <sheetViews>
    <sheetView workbookViewId="0">
      <pane ySplit="3" topLeftCell="A4" activePane="bottomLeft" state="frozenSplit"/>
      <selection pane="bottomLeft" activeCell="C196" sqref="C196"/>
    </sheetView>
  </sheetViews>
  <sheetFormatPr defaultRowHeight="15" x14ac:dyDescent="0.25"/>
  <cols>
    <col min="1" max="1" width="27.140625" style="21" bestFit="1" customWidth="1"/>
    <col min="2" max="2" width="29" style="21" bestFit="1" customWidth="1"/>
    <col min="3" max="3" width="33.140625" style="21" bestFit="1" customWidth="1"/>
    <col min="4" max="4" width="35.5703125" style="21" bestFit="1" customWidth="1"/>
  </cols>
  <sheetData>
    <row r="1" spans="1:4" x14ac:dyDescent="0.25">
      <c r="A1" s="21" t="s">
        <v>1253</v>
      </c>
    </row>
    <row r="3" spans="1:4" ht="28.5" x14ac:dyDescent="0.25">
      <c r="A3" s="22" t="s">
        <v>0</v>
      </c>
      <c r="B3" s="23" t="s">
        <v>1246</v>
      </c>
      <c r="C3" s="23" t="s">
        <v>1252</v>
      </c>
      <c r="D3" s="23" t="s">
        <v>1249</v>
      </c>
    </row>
    <row r="4" spans="1:4" x14ac:dyDescent="0.25">
      <c r="A4" s="21" t="s">
        <v>2</v>
      </c>
      <c r="B4" s="21">
        <v>78</v>
      </c>
      <c r="C4" s="21">
        <v>138</v>
      </c>
      <c r="D4" s="18">
        <f>IF(C4=0,"",(B4-C4)/B4)</f>
        <v>-0.76923076923076927</v>
      </c>
    </row>
    <row r="5" spans="1:4" x14ac:dyDescent="0.25">
      <c r="A5" s="21" t="s">
        <v>3</v>
      </c>
      <c r="B5" s="21">
        <v>40</v>
      </c>
      <c r="C5" s="21">
        <v>36</v>
      </c>
      <c r="D5" s="18">
        <f t="shared" ref="D5:D68" si="0">IF(C5=0,"",(B5-C5)/B5)</f>
        <v>0.1</v>
      </c>
    </row>
    <row r="6" spans="1:4" x14ac:dyDescent="0.25">
      <c r="A6" s="21" t="s">
        <v>4</v>
      </c>
      <c r="B6" s="21">
        <v>89</v>
      </c>
      <c r="C6" s="21">
        <v>146</v>
      </c>
      <c r="D6" s="18">
        <f t="shared" si="0"/>
        <v>-0.6404494382022472</v>
      </c>
    </row>
    <row r="7" spans="1:4" x14ac:dyDescent="0.25">
      <c r="A7" s="21" t="s">
        <v>5</v>
      </c>
      <c r="B7" s="21">
        <v>770</v>
      </c>
      <c r="C7" s="21">
        <v>1180</v>
      </c>
      <c r="D7" s="18">
        <f t="shared" si="0"/>
        <v>-0.53246753246753242</v>
      </c>
    </row>
    <row r="8" spans="1:4" x14ac:dyDescent="0.25">
      <c r="A8" s="21" t="s">
        <v>6</v>
      </c>
      <c r="B8" s="21">
        <v>35</v>
      </c>
      <c r="C8" s="21">
        <v>73</v>
      </c>
      <c r="D8" s="18">
        <f t="shared" si="0"/>
        <v>-1.0857142857142856</v>
      </c>
    </row>
    <row r="9" spans="1:4" x14ac:dyDescent="0.25">
      <c r="A9" s="21" t="s">
        <v>7</v>
      </c>
      <c r="B9" s="21">
        <v>64</v>
      </c>
      <c r="C9" s="21">
        <v>98</v>
      </c>
      <c r="D9" s="18">
        <f t="shared" si="0"/>
        <v>-0.53125</v>
      </c>
    </row>
    <row r="10" spans="1:4" x14ac:dyDescent="0.25">
      <c r="A10" s="21" t="s">
        <v>8</v>
      </c>
      <c r="B10" s="21">
        <v>208</v>
      </c>
      <c r="C10" s="21">
        <v>327</v>
      </c>
      <c r="D10" s="18">
        <f t="shared" si="0"/>
        <v>-0.57211538461538458</v>
      </c>
    </row>
    <row r="11" spans="1:4" x14ac:dyDescent="0.25">
      <c r="A11" s="21" t="s">
        <v>9</v>
      </c>
      <c r="B11" s="21">
        <v>126</v>
      </c>
      <c r="C11" s="21">
        <v>235</v>
      </c>
      <c r="D11" s="18">
        <f t="shared" si="0"/>
        <v>-0.86507936507936511</v>
      </c>
    </row>
    <row r="12" spans="1:4" x14ac:dyDescent="0.25">
      <c r="A12" s="21" t="s">
        <v>10</v>
      </c>
      <c r="B12" s="21">
        <v>53</v>
      </c>
      <c r="C12" s="21">
        <v>428</v>
      </c>
      <c r="D12" s="18">
        <f t="shared" si="0"/>
        <v>-7.0754716981132075</v>
      </c>
    </row>
    <row r="13" spans="1:4" x14ac:dyDescent="0.25">
      <c r="A13" s="21" t="s">
        <v>11</v>
      </c>
      <c r="B13" s="21">
        <v>139</v>
      </c>
      <c r="C13" s="21">
        <v>221</v>
      </c>
      <c r="D13" s="18">
        <f t="shared" si="0"/>
        <v>-0.58992805755395683</v>
      </c>
    </row>
    <row r="14" spans="1:4" x14ac:dyDescent="0.25">
      <c r="A14" s="21" t="s">
        <v>12</v>
      </c>
      <c r="B14" s="21">
        <v>62</v>
      </c>
      <c r="C14" s="21">
        <v>121</v>
      </c>
      <c r="D14" s="18">
        <f t="shared" si="0"/>
        <v>-0.95161290322580649</v>
      </c>
    </row>
    <row r="15" spans="1:4" x14ac:dyDescent="0.25">
      <c r="A15" s="21" t="s">
        <v>13</v>
      </c>
      <c r="B15" s="21">
        <v>253</v>
      </c>
      <c r="C15" s="21">
        <v>484</v>
      </c>
      <c r="D15" s="18">
        <f t="shared" si="0"/>
        <v>-0.91304347826086951</v>
      </c>
    </row>
    <row r="16" spans="1:4" x14ac:dyDescent="0.25">
      <c r="A16" s="21" t="s">
        <v>14</v>
      </c>
      <c r="B16" s="21">
        <v>43</v>
      </c>
      <c r="C16" s="21">
        <v>67</v>
      </c>
      <c r="D16" s="18">
        <f t="shared" si="0"/>
        <v>-0.55813953488372092</v>
      </c>
    </row>
    <row r="17" spans="1:4" x14ac:dyDescent="0.25">
      <c r="A17" s="21" t="s">
        <v>15</v>
      </c>
      <c r="B17" s="21">
        <v>284</v>
      </c>
      <c r="C17" s="21">
        <v>434</v>
      </c>
      <c r="D17" s="18">
        <f t="shared" si="0"/>
        <v>-0.528169014084507</v>
      </c>
    </row>
    <row r="18" spans="1:4" x14ac:dyDescent="0.25">
      <c r="A18" s="21" t="s">
        <v>16</v>
      </c>
      <c r="B18" s="21">
        <v>84</v>
      </c>
      <c r="C18" s="21">
        <v>116</v>
      </c>
      <c r="D18" s="18">
        <f t="shared" si="0"/>
        <v>-0.38095238095238093</v>
      </c>
    </row>
    <row r="19" spans="1:4" x14ac:dyDescent="0.25">
      <c r="A19" s="21" t="s">
        <v>17</v>
      </c>
      <c r="B19" s="21">
        <v>87</v>
      </c>
      <c r="C19" s="21">
        <v>327</v>
      </c>
      <c r="D19" s="18">
        <f t="shared" si="0"/>
        <v>-2.7586206896551726</v>
      </c>
    </row>
    <row r="20" spans="1:4" x14ac:dyDescent="0.25">
      <c r="A20" s="21" t="s">
        <v>18</v>
      </c>
      <c r="B20" s="21">
        <v>51</v>
      </c>
      <c r="C20" s="21">
        <v>152</v>
      </c>
      <c r="D20" s="18">
        <f t="shared" si="0"/>
        <v>-1.9803921568627452</v>
      </c>
    </row>
    <row r="21" spans="1:4" x14ac:dyDescent="0.25">
      <c r="A21" s="21" t="s">
        <v>19</v>
      </c>
      <c r="B21" s="21">
        <v>1452</v>
      </c>
      <c r="C21" s="21">
        <v>3732</v>
      </c>
      <c r="D21" s="18">
        <f t="shared" si="0"/>
        <v>-1.5702479338842976</v>
      </c>
    </row>
    <row r="22" spans="1:4" x14ac:dyDescent="0.25">
      <c r="A22" s="21" t="s">
        <v>20</v>
      </c>
      <c r="B22" s="21">
        <v>965</v>
      </c>
      <c r="C22" s="21">
        <v>2142</v>
      </c>
      <c r="D22" s="18">
        <f t="shared" si="0"/>
        <v>-1.2196891191709844</v>
      </c>
    </row>
    <row r="23" spans="1:4" x14ac:dyDescent="0.25">
      <c r="A23" s="21" t="s">
        <v>21</v>
      </c>
      <c r="B23" s="21">
        <v>212</v>
      </c>
      <c r="C23" s="21">
        <v>807</v>
      </c>
      <c r="D23" s="18">
        <f t="shared" si="0"/>
        <v>-2.8066037735849059</v>
      </c>
    </row>
    <row r="24" spans="1:4" x14ac:dyDescent="0.25">
      <c r="A24" s="21" t="s">
        <v>22</v>
      </c>
      <c r="B24" s="21">
        <v>60</v>
      </c>
      <c r="C24" s="21">
        <v>53</v>
      </c>
      <c r="D24" s="18">
        <f t="shared" si="0"/>
        <v>0.11666666666666667</v>
      </c>
    </row>
    <row r="25" spans="1:4" x14ac:dyDescent="0.25">
      <c r="A25" s="21" t="s">
        <v>23</v>
      </c>
      <c r="B25" s="21">
        <v>116</v>
      </c>
      <c r="C25" s="21">
        <v>272</v>
      </c>
      <c r="D25" s="18">
        <f t="shared" si="0"/>
        <v>-1.3448275862068966</v>
      </c>
    </row>
    <row r="26" spans="1:4" x14ac:dyDescent="0.25">
      <c r="A26" s="21" t="s">
        <v>24</v>
      </c>
      <c r="B26" s="21">
        <v>1869</v>
      </c>
      <c r="C26" s="21">
        <v>2839</v>
      </c>
      <c r="D26" s="18">
        <f t="shared" si="0"/>
        <v>-0.51899411449973243</v>
      </c>
    </row>
    <row r="27" spans="1:4" x14ac:dyDescent="0.25">
      <c r="A27" s="21" t="s">
        <v>25</v>
      </c>
      <c r="B27" s="21">
        <v>48</v>
      </c>
      <c r="C27" s="21">
        <v>78</v>
      </c>
      <c r="D27" s="18">
        <f t="shared" si="0"/>
        <v>-0.625</v>
      </c>
    </row>
    <row r="28" spans="1:4" x14ac:dyDescent="0.25">
      <c r="A28" s="21" t="s">
        <v>26</v>
      </c>
      <c r="B28" s="21">
        <v>302</v>
      </c>
      <c r="C28" s="21">
        <v>414</v>
      </c>
      <c r="D28" s="18">
        <f t="shared" si="0"/>
        <v>-0.37086092715231789</v>
      </c>
    </row>
    <row r="29" spans="1:4" x14ac:dyDescent="0.25">
      <c r="A29" s="21" t="s">
        <v>27</v>
      </c>
      <c r="B29" s="21">
        <v>494</v>
      </c>
      <c r="C29" s="21">
        <v>854</v>
      </c>
      <c r="D29" s="18">
        <f t="shared" si="0"/>
        <v>-0.72874493927125505</v>
      </c>
    </row>
    <row r="30" spans="1:4" x14ac:dyDescent="0.25">
      <c r="A30" s="21" t="s">
        <v>28</v>
      </c>
      <c r="B30" s="21">
        <v>457</v>
      </c>
      <c r="C30" s="21">
        <v>612</v>
      </c>
      <c r="D30" s="18">
        <f t="shared" si="0"/>
        <v>-0.33916849015317285</v>
      </c>
    </row>
    <row r="31" spans="1:4" x14ac:dyDescent="0.25">
      <c r="A31" s="21" t="s">
        <v>29</v>
      </c>
      <c r="B31" s="21">
        <v>82</v>
      </c>
      <c r="C31" s="21">
        <v>82</v>
      </c>
      <c r="D31" s="18">
        <f t="shared" si="0"/>
        <v>0</v>
      </c>
    </row>
    <row r="32" spans="1:4" x14ac:dyDescent="0.25">
      <c r="A32" s="21" t="s">
        <v>30</v>
      </c>
      <c r="B32" s="21">
        <v>157</v>
      </c>
      <c r="C32" s="21">
        <v>314</v>
      </c>
      <c r="D32" s="18">
        <f t="shared" si="0"/>
        <v>-1</v>
      </c>
    </row>
    <row r="33" spans="1:4" x14ac:dyDescent="0.25">
      <c r="A33" s="21" t="s">
        <v>31</v>
      </c>
      <c r="B33" s="21">
        <v>424</v>
      </c>
      <c r="C33" s="21">
        <v>458</v>
      </c>
      <c r="D33" s="18">
        <f t="shared" si="0"/>
        <v>-8.0188679245283015E-2</v>
      </c>
    </row>
    <row r="34" spans="1:4" x14ac:dyDescent="0.25">
      <c r="A34" s="21" t="s">
        <v>32</v>
      </c>
      <c r="B34" s="21">
        <v>136</v>
      </c>
      <c r="C34" s="21">
        <v>223</v>
      </c>
      <c r="D34" s="18">
        <f t="shared" si="0"/>
        <v>-0.63970588235294112</v>
      </c>
    </row>
    <row r="35" spans="1:4" x14ac:dyDescent="0.25">
      <c r="A35" s="21" t="s">
        <v>33</v>
      </c>
      <c r="B35" s="21">
        <v>38</v>
      </c>
      <c r="C35" s="21">
        <v>50</v>
      </c>
      <c r="D35" s="18">
        <f t="shared" si="0"/>
        <v>-0.31578947368421051</v>
      </c>
    </row>
    <row r="36" spans="1:4" x14ac:dyDescent="0.25">
      <c r="A36" s="21" t="s">
        <v>34</v>
      </c>
      <c r="B36" s="21">
        <v>141</v>
      </c>
      <c r="C36" s="21">
        <v>243</v>
      </c>
      <c r="D36" s="18">
        <f t="shared" si="0"/>
        <v>-0.72340425531914898</v>
      </c>
    </row>
    <row r="37" spans="1:4" x14ac:dyDescent="0.25">
      <c r="A37" s="21" t="s">
        <v>35</v>
      </c>
      <c r="B37" s="21">
        <v>68</v>
      </c>
      <c r="C37" s="21">
        <v>91</v>
      </c>
      <c r="D37" s="18">
        <f t="shared" si="0"/>
        <v>-0.33823529411764708</v>
      </c>
    </row>
    <row r="38" spans="1:4" x14ac:dyDescent="0.25">
      <c r="A38" s="21" t="s">
        <v>36</v>
      </c>
      <c r="B38" s="21">
        <v>13</v>
      </c>
      <c r="C38" s="21">
        <v>402</v>
      </c>
      <c r="D38" s="18">
        <f t="shared" si="0"/>
        <v>-29.923076923076923</v>
      </c>
    </row>
    <row r="39" spans="1:4" x14ac:dyDescent="0.25">
      <c r="A39" s="21" t="s">
        <v>37</v>
      </c>
      <c r="B39" s="21">
        <v>169</v>
      </c>
      <c r="C39" s="21">
        <v>230</v>
      </c>
      <c r="D39" s="18">
        <f t="shared" si="0"/>
        <v>-0.36094674556213019</v>
      </c>
    </row>
    <row r="40" spans="1:4" x14ac:dyDescent="0.25">
      <c r="A40" s="21" t="s">
        <v>38</v>
      </c>
      <c r="B40" s="21">
        <v>80</v>
      </c>
      <c r="C40" s="21">
        <v>147</v>
      </c>
      <c r="D40" s="18">
        <f t="shared" si="0"/>
        <v>-0.83750000000000002</v>
      </c>
    </row>
    <row r="41" spans="1:4" x14ac:dyDescent="0.25">
      <c r="A41" s="21" t="s">
        <v>39</v>
      </c>
      <c r="B41" s="21">
        <v>59</v>
      </c>
      <c r="C41" s="21">
        <v>63</v>
      </c>
      <c r="D41" s="18">
        <f t="shared" si="0"/>
        <v>-6.7796610169491525E-2</v>
      </c>
    </row>
    <row r="42" spans="1:4" x14ac:dyDescent="0.25">
      <c r="A42" s="21" t="s">
        <v>40</v>
      </c>
      <c r="B42" s="21">
        <v>64</v>
      </c>
      <c r="C42" s="21">
        <v>134</v>
      </c>
      <c r="D42" s="18">
        <f t="shared" si="0"/>
        <v>-1.09375</v>
      </c>
    </row>
    <row r="43" spans="1:4" x14ac:dyDescent="0.25">
      <c r="A43" s="21" t="s">
        <v>41</v>
      </c>
      <c r="B43" s="21">
        <v>132</v>
      </c>
      <c r="C43" s="21">
        <v>188</v>
      </c>
      <c r="D43" s="18">
        <f t="shared" si="0"/>
        <v>-0.42424242424242425</v>
      </c>
    </row>
    <row r="44" spans="1:4" x14ac:dyDescent="0.25">
      <c r="A44" s="21" t="s">
        <v>42</v>
      </c>
      <c r="B44" s="21">
        <v>177</v>
      </c>
      <c r="C44" s="21">
        <v>255</v>
      </c>
      <c r="D44" s="18">
        <f t="shared" si="0"/>
        <v>-0.44067796610169491</v>
      </c>
    </row>
    <row r="45" spans="1:4" x14ac:dyDescent="0.25">
      <c r="A45" s="21" t="s">
        <v>43</v>
      </c>
      <c r="B45" s="21">
        <v>69</v>
      </c>
      <c r="C45" s="21">
        <v>47</v>
      </c>
      <c r="D45" s="18">
        <f t="shared" si="0"/>
        <v>0.3188405797101449</v>
      </c>
    </row>
    <row r="46" spans="1:4" x14ac:dyDescent="0.25">
      <c r="A46" s="21" t="s">
        <v>44</v>
      </c>
      <c r="B46" s="21">
        <v>145</v>
      </c>
      <c r="C46" s="21">
        <v>183</v>
      </c>
      <c r="D46" s="18">
        <f t="shared" si="0"/>
        <v>-0.2620689655172414</v>
      </c>
    </row>
    <row r="47" spans="1:4" x14ac:dyDescent="0.25">
      <c r="A47" s="21" t="s">
        <v>45</v>
      </c>
      <c r="B47" s="21">
        <v>57</v>
      </c>
      <c r="C47" s="21">
        <v>120</v>
      </c>
      <c r="D47" s="18">
        <f t="shared" si="0"/>
        <v>-1.1052631578947369</v>
      </c>
    </row>
    <row r="48" spans="1:4" x14ac:dyDescent="0.25">
      <c r="A48" s="21" t="s">
        <v>46</v>
      </c>
      <c r="B48" s="21">
        <v>85</v>
      </c>
      <c r="C48" s="21">
        <v>166</v>
      </c>
      <c r="D48" s="18">
        <f t="shared" si="0"/>
        <v>-0.95294117647058818</v>
      </c>
    </row>
    <row r="49" spans="1:4" x14ac:dyDescent="0.25">
      <c r="A49" s="21" t="s">
        <v>47</v>
      </c>
      <c r="B49" s="21">
        <v>93</v>
      </c>
      <c r="C49" s="21">
        <v>70</v>
      </c>
      <c r="D49" s="18">
        <f t="shared" si="0"/>
        <v>0.24731182795698925</v>
      </c>
    </row>
    <row r="50" spans="1:4" x14ac:dyDescent="0.25">
      <c r="A50" s="21" t="s">
        <v>48</v>
      </c>
      <c r="B50" s="21">
        <v>58</v>
      </c>
      <c r="C50" s="21">
        <v>81</v>
      </c>
      <c r="D50" s="18">
        <f t="shared" si="0"/>
        <v>-0.39655172413793105</v>
      </c>
    </row>
    <row r="51" spans="1:4" x14ac:dyDescent="0.25">
      <c r="A51" s="21" t="s">
        <v>49</v>
      </c>
      <c r="B51" s="21">
        <v>55</v>
      </c>
      <c r="C51" s="21">
        <v>69</v>
      </c>
      <c r="D51" s="18">
        <f t="shared" si="0"/>
        <v>-0.25454545454545452</v>
      </c>
    </row>
    <row r="52" spans="1:4" x14ac:dyDescent="0.25">
      <c r="A52" s="21" t="s">
        <v>50</v>
      </c>
      <c r="B52" s="21">
        <v>235</v>
      </c>
      <c r="C52" s="21">
        <v>236</v>
      </c>
      <c r="D52" s="18">
        <f t="shared" si="0"/>
        <v>-4.2553191489361703E-3</v>
      </c>
    </row>
    <row r="53" spans="1:4" x14ac:dyDescent="0.25">
      <c r="A53" s="21" t="s">
        <v>51</v>
      </c>
      <c r="B53" s="21">
        <v>58</v>
      </c>
      <c r="C53" s="21">
        <v>62</v>
      </c>
      <c r="D53" s="18">
        <f t="shared" si="0"/>
        <v>-6.8965517241379309E-2</v>
      </c>
    </row>
    <row r="54" spans="1:4" x14ac:dyDescent="0.25">
      <c r="A54" s="21" t="s">
        <v>52</v>
      </c>
      <c r="B54" s="21">
        <v>120</v>
      </c>
      <c r="C54" s="21">
        <v>273</v>
      </c>
      <c r="D54" s="18">
        <f t="shared" si="0"/>
        <v>-1.2749999999999999</v>
      </c>
    </row>
    <row r="55" spans="1:4" x14ac:dyDescent="0.25">
      <c r="A55" s="21" t="s">
        <v>53</v>
      </c>
      <c r="B55" s="21">
        <v>77</v>
      </c>
      <c r="C55" s="21">
        <v>357</v>
      </c>
      <c r="D55" s="18">
        <f t="shared" si="0"/>
        <v>-3.6363636363636362</v>
      </c>
    </row>
    <row r="56" spans="1:4" x14ac:dyDescent="0.25">
      <c r="A56" s="21" t="s">
        <v>54</v>
      </c>
      <c r="B56" s="21">
        <v>309</v>
      </c>
      <c r="C56" s="21">
        <v>2341</v>
      </c>
      <c r="D56" s="18">
        <f t="shared" si="0"/>
        <v>-6.5760517799352751</v>
      </c>
    </row>
    <row r="57" spans="1:4" x14ac:dyDescent="0.25">
      <c r="A57" s="21" t="s">
        <v>55</v>
      </c>
      <c r="B57" s="21">
        <v>167</v>
      </c>
      <c r="C57" s="21">
        <v>174</v>
      </c>
      <c r="D57" s="18">
        <f t="shared" si="0"/>
        <v>-4.1916167664670656E-2</v>
      </c>
    </row>
    <row r="58" spans="1:4" x14ac:dyDescent="0.25">
      <c r="A58" s="21" t="s">
        <v>56</v>
      </c>
      <c r="B58" s="21">
        <v>233</v>
      </c>
      <c r="C58" s="21">
        <v>491</v>
      </c>
      <c r="D58" s="18">
        <f t="shared" si="0"/>
        <v>-1.1072961373390557</v>
      </c>
    </row>
    <row r="59" spans="1:4" x14ac:dyDescent="0.25">
      <c r="A59" s="21" t="s">
        <v>57</v>
      </c>
      <c r="B59" s="21">
        <v>54</v>
      </c>
      <c r="C59" s="21">
        <v>109</v>
      </c>
      <c r="D59" s="18">
        <f t="shared" si="0"/>
        <v>-1.0185185185185186</v>
      </c>
    </row>
    <row r="60" spans="1:4" x14ac:dyDescent="0.25">
      <c r="A60" s="21" t="s">
        <v>58</v>
      </c>
      <c r="B60" s="21">
        <v>769</v>
      </c>
      <c r="C60" s="21">
        <v>1092</v>
      </c>
      <c r="D60" s="18">
        <f t="shared" si="0"/>
        <v>-0.42002600780234073</v>
      </c>
    </row>
    <row r="61" spans="1:4" x14ac:dyDescent="0.25">
      <c r="A61" s="21" t="s">
        <v>59</v>
      </c>
      <c r="B61" s="21">
        <v>75</v>
      </c>
      <c r="C61" s="21">
        <v>42</v>
      </c>
      <c r="D61" s="18">
        <f t="shared" si="0"/>
        <v>0.44</v>
      </c>
    </row>
    <row r="62" spans="1:4" x14ac:dyDescent="0.25">
      <c r="A62" s="21" t="s">
        <v>60</v>
      </c>
      <c r="B62" s="21">
        <v>102</v>
      </c>
      <c r="C62" s="21">
        <v>221</v>
      </c>
      <c r="D62" s="18">
        <f t="shared" si="0"/>
        <v>-1.1666666666666667</v>
      </c>
    </row>
    <row r="63" spans="1:4" x14ac:dyDescent="0.25">
      <c r="A63" s="21" t="s">
        <v>61</v>
      </c>
      <c r="B63" s="21">
        <v>1809</v>
      </c>
      <c r="C63" s="21">
        <v>3008</v>
      </c>
      <c r="D63" s="18">
        <f t="shared" si="0"/>
        <v>-0.66279712548369263</v>
      </c>
    </row>
    <row r="64" spans="1:4" x14ac:dyDescent="0.25">
      <c r="A64" s="21" t="s">
        <v>62</v>
      </c>
      <c r="B64" s="21">
        <v>515</v>
      </c>
      <c r="C64" s="21">
        <v>690</v>
      </c>
      <c r="D64" s="18">
        <f t="shared" si="0"/>
        <v>-0.33980582524271846</v>
      </c>
    </row>
    <row r="65" spans="1:4" x14ac:dyDescent="0.25">
      <c r="A65" s="21" t="s">
        <v>63</v>
      </c>
      <c r="B65" s="21">
        <v>1364</v>
      </c>
      <c r="C65" s="21">
        <v>2416</v>
      </c>
      <c r="D65" s="18">
        <f t="shared" si="0"/>
        <v>-0.77126099706744866</v>
      </c>
    </row>
    <row r="66" spans="1:4" x14ac:dyDescent="0.25">
      <c r="A66" s="21" t="s">
        <v>64</v>
      </c>
      <c r="B66" s="21">
        <v>91</v>
      </c>
      <c r="C66" s="21">
        <v>131</v>
      </c>
      <c r="D66" s="18">
        <f t="shared" si="0"/>
        <v>-0.43956043956043955</v>
      </c>
    </row>
    <row r="67" spans="1:4" x14ac:dyDescent="0.25">
      <c r="A67" s="21" t="s">
        <v>65</v>
      </c>
      <c r="B67" s="21">
        <v>120</v>
      </c>
      <c r="C67" s="21">
        <v>329</v>
      </c>
      <c r="D67" s="18">
        <f t="shared" si="0"/>
        <v>-1.7416666666666667</v>
      </c>
    </row>
    <row r="68" spans="1:4" x14ac:dyDescent="0.25">
      <c r="A68" s="21" t="s">
        <v>66</v>
      </c>
      <c r="B68" s="21">
        <v>142</v>
      </c>
      <c r="C68" s="21">
        <v>261</v>
      </c>
      <c r="D68" s="18">
        <f t="shared" si="0"/>
        <v>-0.8380281690140845</v>
      </c>
    </row>
    <row r="69" spans="1:4" x14ac:dyDescent="0.25">
      <c r="A69" s="21" t="s">
        <v>67</v>
      </c>
      <c r="B69" s="21">
        <v>246</v>
      </c>
      <c r="C69" s="21">
        <v>378</v>
      </c>
      <c r="D69" s="18">
        <f t="shared" ref="D69:D132" si="1">IF(C69=0,"",(B69-C69)/B69)</f>
        <v>-0.53658536585365857</v>
      </c>
    </row>
    <row r="70" spans="1:4" x14ac:dyDescent="0.25">
      <c r="A70" s="21" t="s">
        <v>68</v>
      </c>
      <c r="B70" s="21">
        <v>119</v>
      </c>
      <c r="C70" s="21">
        <v>306</v>
      </c>
      <c r="D70" s="18">
        <f t="shared" si="1"/>
        <v>-1.5714285714285714</v>
      </c>
    </row>
    <row r="71" spans="1:4" x14ac:dyDescent="0.25">
      <c r="A71" s="21" t="s">
        <v>69</v>
      </c>
      <c r="B71" s="21">
        <v>231</v>
      </c>
      <c r="C71" s="21">
        <v>518</v>
      </c>
      <c r="D71" s="18">
        <f t="shared" si="1"/>
        <v>-1.2424242424242424</v>
      </c>
    </row>
    <row r="72" spans="1:4" x14ac:dyDescent="0.25">
      <c r="A72" s="21" t="s">
        <v>70</v>
      </c>
      <c r="B72" s="21">
        <v>126</v>
      </c>
      <c r="C72" s="21">
        <v>301</v>
      </c>
      <c r="D72" s="18">
        <f t="shared" si="1"/>
        <v>-1.3888888888888888</v>
      </c>
    </row>
    <row r="73" spans="1:4" x14ac:dyDescent="0.25">
      <c r="A73" s="21" t="s">
        <v>71</v>
      </c>
      <c r="B73" s="21">
        <v>3660</v>
      </c>
      <c r="C73" s="21">
        <v>7375</v>
      </c>
      <c r="D73" s="18">
        <f t="shared" si="1"/>
        <v>-1.0150273224043715</v>
      </c>
    </row>
    <row r="74" spans="1:4" x14ac:dyDescent="0.25">
      <c r="A74" s="21" t="s">
        <v>72</v>
      </c>
      <c r="B74" s="21">
        <v>876</v>
      </c>
      <c r="C74" s="21">
        <v>1406</v>
      </c>
      <c r="D74" s="18">
        <f t="shared" si="1"/>
        <v>-0.60502283105022836</v>
      </c>
    </row>
    <row r="75" spans="1:4" x14ac:dyDescent="0.25">
      <c r="A75" s="21" t="s">
        <v>73</v>
      </c>
      <c r="B75" s="21">
        <v>83</v>
      </c>
      <c r="C75" s="21">
        <v>161</v>
      </c>
      <c r="D75" s="18">
        <f t="shared" si="1"/>
        <v>-0.93975903614457834</v>
      </c>
    </row>
    <row r="76" spans="1:4" x14ac:dyDescent="0.25">
      <c r="A76" s="21" t="s">
        <v>74</v>
      </c>
      <c r="B76" s="21">
        <v>36</v>
      </c>
      <c r="C76" s="21">
        <v>226</v>
      </c>
      <c r="D76" s="18">
        <f t="shared" si="1"/>
        <v>-5.2777777777777777</v>
      </c>
    </row>
    <row r="77" spans="1:4" x14ac:dyDescent="0.25">
      <c r="A77" s="21" t="s">
        <v>75</v>
      </c>
      <c r="B77" s="21">
        <v>142</v>
      </c>
      <c r="C77" s="21">
        <v>171</v>
      </c>
      <c r="D77" s="18">
        <f t="shared" si="1"/>
        <v>-0.20422535211267606</v>
      </c>
    </row>
    <row r="78" spans="1:4" x14ac:dyDescent="0.25">
      <c r="A78" s="21" t="s">
        <v>76</v>
      </c>
      <c r="B78" s="21">
        <v>173</v>
      </c>
      <c r="C78" s="21">
        <v>247</v>
      </c>
      <c r="D78" s="18">
        <f t="shared" si="1"/>
        <v>-0.4277456647398844</v>
      </c>
    </row>
    <row r="79" spans="1:4" x14ac:dyDescent="0.25">
      <c r="A79" s="21" t="s">
        <v>77</v>
      </c>
      <c r="B79" s="21">
        <v>311</v>
      </c>
      <c r="C79" s="21">
        <v>476</v>
      </c>
      <c r="D79" s="18">
        <f t="shared" si="1"/>
        <v>-0.53054662379421225</v>
      </c>
    </row>
    <row r="80" spans="1:4" x14ac:dyDescent="0.25">
      <c r="A80" s="21" t="s">
        <v>78</v>
      </c>
      <c r="B80" s="21">
        <v>733</v>
      </c>
      <c r="C80" s="21">
        <v>1457</v>
      </c>
      <c r="D80" s="18">
        <f t="shared" si="1"/>
        <v>-0.98772169167803547</v>
      </c>
    </row>
    <row r="81" spans="1:4" x14ac:dyDescent="0.25">
      <c r="A81" s="21" t="s">
        <v>79</v>
      </c>
      <c r="B81" s="21">
        <v>211</v>
      </c>
      <c r="C81" s="21">
        <v>371</v>
      </c>
      <c r="D81" s="18">
        <f t="shared" si="1"/>
        <v>-0.75829383886255919</v>
      </c>
    </row>
    <row r="82" spans="1:4" x14ac:dyDescent="0.25">
      <c r="A82" s="21" t="s">
        <v>80</v>
      </c>
      <c r="B82" s="21">
        <v>75</v>
      </c>
      <c r="C82" s="21">
        <v>177</v>
      </c>
      <c r="D82" s="18">
        <f t="shared" si="1"/>
        <v>-1.36</v>
      </c>
    </row>
    <row r="83" spans="1:4" x14ac:dyDescent="0.25">
      <c r="A83" s="21" t="s">
        <v>81</v>
      </c>
      <c r="B83" s="21">
        <v>3585</v>
      </c>
      <c r="C83" s="21">
        <v>5650</v>
      </c>
      <c r="D83" s="18">
        <f t="shared" si="1"/>
        <v>-0.57601115760111576</v>
      </c>
    </row>
    <row r="84" spans="1:4" x14ac:dyDescent="0.25">
      <c r="A84" s="21" t="s">
        <v>82</v>
      </c>
      <c r="B84" s="21">
        <v>215</v>
      </c>
      <c r="C84" s="21">
        <v>224</v>
      </c>
      <c r="D84" s="18">
        <f t="shared" si="1"/>
        <v>-4.1860465116279069E-2</v>
      </c>
    </row>
    <row r="85" spans="1:4" x14ac:dyDescent="0.25">
      <c r="A85" s="21" t="s">
        <v>83</v>
      </c>
      <c r="B85" s="21">
        <v>123</v>
      </c>
      <c r="C85" s="21">
        <v>187</v>
      </c>
      <c r="D85" s="18">
        <f t="shared" si="1"/>
        <v>-0.52032520325203258</v>
      </c>
    </row>
    <row r="86" spans="1:4" x14ac:dyDescent="0.25">
      <c r="A86" s="21" t="s">
        <v>84</v>
      </c>
      <c r="B86" s="21">
        <v>57</v>
      </c>
      <c r="C86" s="21">
        <v>94</v>
      </c>
      <c r="D86" s="18">
        <f t="shared" si="1"/>
        <v>-0.64912280701754388</v>
      </c>
    </row>
    <row r="87" spans="1:4" x14ac:dyDescent="0.25">
      <c r="A87" s="21" t="s">
        <v>85</v>
      </c>
      <c r="B87" s="21">
        <v>195</v>
      </c>
      <c r="C87" s="21">
        <v>323</v>
      </c>
      <c r="D87" s="18">
        <f t="shared" si="1"/>
        <v>-0.65641025641025641</v>
      </c>
    </row>
    <row r="88" spans="1:4" x14ac:dyDescent="0.25">
      <c r="A88" s="21" t="s">
        <v>86</v>
      </c>
      <c r="B88" s="21">
        <v>299</v>
      </c>
      <c r="C88" s="21">
        <v>434</v>
      </c>
      <c r="D88" s="18">
        <f t="shared" si="1"/>
        <v>-0.451505016722408</v>
      </c>
    </row>
    <row r="89" spans="1:4" x14ac:dyDescent="0.25">
      <c r="A89" s="21" t="s">
        <v>87</v>
      </c>
      <c r="B89" s="21">
        <v>319</v>
      </c>
      <c r="C89" s="21">
        <v>858</v>
      </c>
      <c r="D89" s="18">
        <f t="shared" si="1"/>
        <v>-1.6896551724137931</v>
      </c>
    </row>
    <row r="90" spans="1:4" x14ac:dyDescent="0.25">
      <c r="A90" s="21" t="s">
        <v>88</v>
      </c>
      <c r="B90" s="21">
        <v>80</v>
      </c>
      <c r="C90" s="21">
        <v>106</v>
      </c>
      <c r="D90" s="18">
        <f t="shared" si="1"/>
        <v>-0.32500000000000001</v>
      </c>
    </row>
    <row r="91" spans="1:4" x14ac:dyDescent="0.25">
      <c r="A91" s="21" t="s">
        <v>89</v>
      </c>
      <c r="B91" s="21">
        <v>211</v>
      </c>
      <c r="C91" s="21">
        <v>472</v>
      </c>
      <c r="D91" s="18">
        <f t="shared" si="1"/>
        <v>-1.2369668246445498</v>
      </c>
    </row>
    <row r="92" spans="1:4" x14ac:dyDescent="0.25">
      <c r="A92" s="21" t="s">
        <v>90</v>
      </c>
      <c r="B92" s="21">
        <v>51</v>
      </c>
      <c r="C92" s="21">
        <v>71</v>
      </c>
      <c r="D92" s="18">
        <f t="shared" si="1"/>
        <v>-0.39215686274509803</v>
      </c>
    </row>
    <row r="93" spans="1:4" x14ac:dyDescent="0.25">
      <c r="A93" s="21" t="s">
        <v>91</v>
      </c>
      <c r="B93" s="21">
        <v>138</v>
      </c>
      <c r="C93" s="21">
        <v>269</v>
      </c>
      <c r="D93" s="18">
        <f t="shared" si="1"/>
        <v>-0.94927536231884058</v>
      </c>
    </row>
    <row r="94" spans="1:4" x14ac:dyDescent="0.25">
      <c r="A94" s="21" t="s">
        <v>92</v>
      </c>
      <c r="B94" s="21">
        <v>100</v>
      </c>
      <c r="C94" s="21">
        <v>154</v>
      </c>
      <c r="D94" s="18">
        <f t="shared" si="1"/>
        <v>-0.54</v>
      </c>
    </row>
    <row r="95" spans="1:4" x14ac:dyDescent="0.25">
      <c r="A95" s="21" t="s">
        <v>93</v>
      </c>
      <c r="B95" s="21">
        <v>263</v>
      </c>
      <c r="C95" s="21">
        <v>485</v>
      </c>
      <c r="D95" s="18">
        <f t="shared" si="1"/>
        <v>-0.844106463878327</v>
      </c>
    </row>
    <row r="96" spans="1:4" x14ac:dyDescent="0.25">
      <c r="A96" s="21" t="s">
        <v>94</v>
      </c>
      <c r="B96" s="21">
        <v>81</v>
      </c>
      <c r="C96" s="21">
        <v>108</v>
      </c>
      <c r="D96" s="18">
        <f t="shared" si="1"/>
        <v>-0.33333333333333331</v>
      </c>
    </row>
    <row r="97" spans="1:4" x14ac:dyDescent="0.25">
      <c r="A97" s="21" t="s">
        <v>95</v>
      </c>
      <c r="B97" s="21">
        <v>53</v>
      </c>
      <c r="C97" s="21">
        <v>83</v>
      </c>
      <c r="D97" s="18">
        <f t="shared" si="1"/>
        <v>-0.56603773584905659</v>
      </c>
    </row>
    <row r="98" spans="1:4" x14ac:dyDescent="0.25">
      <c r="A98" s="21" t="s">
        <v>96</v>
      </c>
      <c r="B98" s="21">
        <v>14997</v>
      </c>
      <c r="C98" s="21">
        <v>28756</v>
      </c>
      <c r="D98" s="18">
        <f t="shared" si="1"/>
        <v>-0.91745015669800623</v>
      </c>
    </row>
    <row r="99" spans="1:4" x14ac:dyDescent="0.25">
      <c r="A99" s="21" t="s">
        <v>97</v>
      </c>
      <c r="B99" s="21">
        <v>52</v>
      </c>
      <c r="C99" s="21">
        <v>195</v>
      </c>
      <c r="D99" s="18">
        <f t="shared" si="1"/>
        <v>-2.75</v>
      </c>
    </row>
    <row r="100" spans="1:4" x14ac:dyDescent="0.25">
      <c r="A100" s="21" t="s">
        <v>98</v>
      </c>
      <c r="B100" s="21">
        <v>98</v>
      </c>
      <c r="C100" s="21">
        <v>143</v>
      </c>
      <c r="D100" s="18">
        <f t="shared" si="1"/>
        <v>-0.45918367346938777</v>
      </c>
    </row>
    <row r="101" spans="1:4" x14ac:dyDescent="0.25">
      <c r="A101" s="21" t="s">
        <v>99</v>
      </c>
      <c r="B101" s="21">
        <v>37</v>
      </c>
      <c r="C101" s="21">
        <v>47</v>
      </c>
      <c r="D101" s="18">
        <f t="shared" si="1"/>
        <v>-0.27027027027027029</v>
      </c>
    </row>
    <row r="102" spans="1:4" x14ac:dyDescent="0.25">
      <c r="A102" s="21" t="s">
        <v>100</v>
      </c>
      <c r="B102" s="21">
        <v>45</v>
      </c>
      <c r="C102" s="21">
        <v>86</v>
      </c>
      <c r="D102" s="18">
        <f t="shared" si="1"/>
        <v>-0.91111111111111109</v>
      </c>
    </row>
    <row r="103" spans="1:4" x14ac:dyDescent="0.25">
      <c r="A103" s="21" t="s">
        <v>101</v>
      </c>
      <c r="B103" s="21">
        <v>654</v>
      </c>
      <c r="C103" s="21">
        <v>982</v>
      </c>
      <c r="D103" s="18">
        <f t="shared" si="1"/>
        <v>-0.50152905198776754</v>
      </c>
    </row>
    <row r="104" spans="1:4" x14ac:dyDescent="0.25">
      <c r="A104" s="21" t="s">
        <v>102</v>
      </c>
      <c r="B104" s="21">
        <v>109</v>
      </c>
      <c r="C104" s="21">
        <v>215</v>
      </c>
      <c r="D104" s="18">
        <f t="shared" si="1"/>
        <v>-0.97247706422018354</v>
      </c>
    </row>
    <row r="105" spans="1:4" x14ac:dyDescent="0.25">
      <c r="A105" s="21" t="s">
        <v>103</v>
      </c>
      <c r="B105" s="21">
        <v>96</v>
      </c>
      <c r="C105" s="21">
        <v>124</v>
      </c>
      <c r="D105" s="18">
        <f t="shared" si="1"/>
        <v>-0.29166666666666669</v>
      </c>
    </row>
    <row r="106" spans="1:4" x14ac:dyDescent="0.25">
      <c r="A106" s="21" t="s">
        <v>104</v>
      </c>
      <c r="B106" s="21">
        <v>25</v>
      </c>
      <c r="C106" s="21">
        <v>25</v>
      </c>
      <c r="D106" s="18">
        <f t="shared" si="1"/>
        <v>0</v>
      </c>
    </row>
    <row r="107" spans="1:4" x14ac:dyDescent="0.25">
      <c r="A107" s="21" t="s">
        <v>105</v>
      </c>
      <c r="B107" s="21">
        <v>74</v>
      </c>
      <c r="C107" s="21">
        <v>160</v>
      </c>
      <c r="D107" s="18">
        <f t="shared" si="1"/>
        <v>-1.1621621621621621</v>
      </c>
    </row>
    <row r="108" spans="1:4" x14ac:dyDescent="0.25">
      <c r="A108" s="21" t="s">
        <v>106</v>
      </c>
      <c r="B108" s="21">
        <v>260</v>
      </c>
      <c r="C108" s="21">
        <v>295</v>
      </c>
      <c r="D108" s="18">
        <f t="shared" si="1"/>
        <v>-0.13461538461538461</v>
      </c>
    </row>
    <row r="109" spans="1:4" x14ac:dyDescent="0.25">
      <c r="A109" s="21" t="s">
        <v>107</v>
      </c>
      <c r="B109" s="21">
        <v>98</v>
      </c>
      <c r="C109" s="21">
        <v>91</v>
      </c>
      <c r="D109" s="18">
        <f t="shared" si="1"/>
        <v>7.1428571428571425E-2</v>
      </c>
    </row>
    <row r="110" spans="1:4" x14ac:dyDescent="0.25">
      <c r="A110" s="21" t="s">
        <v>108</v>
      </c>
      <c r="B110" s="21">
        <v>30</v>
      </c>
      <c r="C110" s="21">
        <v>46</v>
      </c>
      <c r="D110" s="18">
        <f t="shared" si="1"/>
        <v>-0.53333333333333333</v>
      </c>
    </row>
    <row r="111" spans="1:4" x14ac:dyDescent="0.25">
      <c r="A111" s="21" t="s">
        <v>109</v>
      </c>
      <c r="B111" s="21">
        <v>36</v>
      </c>
      <c r="C111" s="21">
        <v>71</v>
      </c>
      <c r="D111" s="18">
        <f t="shared" si="1"/>
        <v>-0.97222222222222221</v>
      </c>
    </row>
    <row r="112" spans="1:4" x14ac:dyDescent="0.25">
      <c r="A112" s="21" t="s">
        <v>111</v>
      </c>
      <c r="B112" s="21">
        <v>72</v>
      </c>
      <c r="C112" s="21">
        <v>94</v>
      </c>
      <c r="D112" s="18">
        <f t="shared" si="1"/>
        <v>-0.30555555555555558</v>
      </c>
    </row>
    <row r="113" spans="1:4" x14ac:dyDescent="0.25">
      <c r="A113" s="21" t="s">
        <v>112</v>
      </c>
      <c r="B113" s="21">
        <v>139</v>
      </c>
      <c r="C113" s="21">
        <v>405</v>
      </c>
      <c r="D113" s="18">
        <f t="shared" si="1"/>
        <v>-1.9136690647482015</v>
      </c>
    </row>
    <row r="114" spans="1:4" x14ac:dyDescent="0.25">
      <c r="A114" s="21" t="s">
        <v>113</v>
      </c>
      <c r="B114" s="21">
        <v>823</v>
      </c>
      <c r="C114" s="21">
        <v>2670</v>
      </c>
      <c r="D114" s="18">
        <f t="shared" si="1"/>
        <v>-2.2442284325637911</v>
      </c>
    </row>
    <row r="115" spans="1:4" x14ac:dyDescent="0.25">
      <c r="A115" s="21" t="s">
        <v>114</v>
      </c>
      <c r="B115" s="21">
        <v>82</v>
      </c>
      <c r="C115" s="21">
        <v>131</v>
      </c>
      <c r="D115" s="18">
        <f t="shared" si="1"/>
        <v>-0.59756097560975607</v>
      </c>
    </row>
    <row r="116" spans="1:4" x14ac:dyDescent="0.25">
      <c r="A116" s="21" t="s">
        <v>115</v>
      </c>
      <c r="B116" s="21">
        <v>55</v>
      </c>
      <c r="C116" s="21">
        <v>116</v>
      </c>
      <c r="D116" s="18">
        <f t="shared" si="1"/>
        <v>-1.1090909090909091</v>
      </c>
    </row>
    <row r="117" spans="1:4" x14ac:dyDescent="0.25">
      <c r="A117" s="21" t="s">
        <v>116</v>
      </c>
      <c r="B117" s="21">
        <v>101</v>
      </c>
      <c r="C117" s="21">
        <v>151</v>
      </c>
      <c r="D117" s="18">
        <f t="shared" si="1"/>
        <v>-0.49504950495049505</v>
      </c>
    </row>
    <row r="118" spans="1:4" x14ac:dyDescent="0.25">
      <c r="A118" s="21" t="s">
        <v>117</v>
      </c>
      <c r="B118" s="21">
        <v>59</v>
      </c>
      <c r="C118" s="21">
        <v>104</v>
      </c>
      <c r="D118" s="18">
        <f t="shared" si="1"/>
        <v>-0.76271186440677963</v>
      </c>
    </row>
    <row r="119" spans="1:4" x14ac:dyDescent="0.25">
      <c r="A119" s="21" t="s">
        <v>118</v>
      </c>
      <c r="B119" s="21">
        <v>85</v>
      </c>
      <c r="C119" s="21">
        <v>104</v>
      </c>
      <c r="D119" s="18">
        <f t="shared" si="1"/>
        <v>-0.22352941176470589</v>
      </c>
    </row>
    <row r="120" spans="1:4" x14ac:dyDescent="0.25">
      <c r="A120" s="21" t="s">
        <v>119</v>
      </c>
      <c r="B120" s="21">
        <v>158</v>
      </c>
      <c r="C120" s="21">
        <v>259</v>
      </c>
      <c r="D120" s="18">
        <f t="shared" si="1"/>
        <v>-0.63924050632911389</v>
      </c>
    </row>
    <row r="121" spans="1:4" x14ac:dyDescent="0.25">
      <c r="A121" s="21" t="s">
        <v>120</v>
      </c>
      <c r="B121" s="21">
        <v>228</v>
      </c>
      <c r="C121" s="21">
        <v>374</v>
      </c>
      <c r="D121" s="18">
        <f t="shared" si="1"/>
        <v>-0.64035087719298245</v>
      </c>
    </row>
    <row r="122" spans="1:4" x14ac:dyDescent="0.25">
      <c r="A122" s="21" t="s">
        <v>121</v>
      </c>
      <c r="B122" s="21">
        <v>64</v>
      </c>
      <c r="C122" s="21">
        <v>65</v>
      </c>
      <c r="D122" s="18">
        <f t="shared" si="1"/>
        <v>-1.5625E-2</v>
      </c>
    </row>
    <row r="123" spans="1:4" x14ac:dyDescent="0.25">
      <c r="A123" s="21" t="s">
        <v>122</v>
      </c>
      <c r="B123" s="21">
        <v>104</v>
      </c>
      <c r="C123" s="21">
        <v>132</v>
      </c>
      <c r="D123" s="18">
        <f t="shared" si="1"/>
        <v>-0.26923076923076922</v>
      </c>
    </row>
    <row r="124" spans="1:4" x14ac:dyDescent="0.25">
      <c r="A124" s="21" t="s">
        <v>123</v>
      </c>
      <c r="B124" s="21">
        <v>3289</v>
      </c>
      <c r="C124" s="21">
        <v>5913</v>
      </c>
      <c r="D124" s="18">
        <f t="shared" si="1"/>
        <v>-0.79781088476740647</v>
      </c>
    </row>
    <row r="125" spans="1:4" x14ac:dyDescent="0.25">
      <c r="A125" s="21" t="s">
        <v>124</v>
      </c>
      <c r="B125" s="21">
        <v>91</v>
      </c>
      <c r="C125" s="21">
        <v>142</v>
      </c>
      <c r="D125" s="18">
        <f t="shared" si="1"/>
        <v>-0.56043956043956045</v>
      </c>
    </row>
    <row r="126" spans="1:4" x14ac:dyDescent="0.25">
      <c r="A126" s="21" t="s">
        <v>125</v>
      </c>
      <c r="B126" s="21">
        <v>131</v>
      </c>
      <c r="C126" s="21">
        <v>195</v>
      </c>
      <c r="D126" s="18">
        <f t="shared" si="1"/>
        <v>-0.48854961832061067</v>
      </c>
    </row>
    <row r="127" spans="1:4" x14ac:dyDescent="0.25">
      <c r="A127" s="21" t="s">
        <v>126</v>
      </c>
      <c r="B127" s="21">
        <v>1084</v>
      </c>
      <c r="C127" s="21">
        <v>1833</v>
      </c>
      <c r="D127" s="18">
        <f t="shared" si="1"/>
        <v>-0.69095940959409596</v>
      </c>
    </row>
    <row r="128" spans="1:4" x14ac:dyDescent="0.25">
      <c r="A128" s="21" t="s">
        <v>127</v>
      </c>
      <c r="B128" s="21">
        <v>90</v>
      </c>
      <c r="C128" s="21">
        <v>148</v>
      </c>
      <c r="D128" s="18">
        <f t="shared" si="1"/>
        <v>-0.64444444444444449</v>
      </c>
    </row>
    <row r="129" spans="1:4" x14ac:dyDescent="0.25">
      <c r="A129" s="21" t="s">
        <v>128</v>
      </c>
      <c r="B129" s="21">
        <v>49</v>
      </c>
      <c r="C129" s="21">
        <v>75</v>
      </c>
      <c r="D129" s="18">
        <f t="shared" si="1"/>
        <v>-0.53061224489795922</v>
      </c>
    </row>
    <row r="130" spans="1:4" x14ac:dyDescent="0.25">
      <c r="A130" s="21" t="s">
        <v>129</v>
      </c>
      <c r="B130" s="21">
        <v>395</v>
      </c>
      <c r="C130" s="21">
        <v>412</v>
      </c>
      <c r="D130" s="18">
        <f t="shared" si="1"/>
        <v>-4.3037974683544304E-2</v>
      </c>
    </row>
    <row r="131" spans="1:4" x14ac:dyDescent="0.25">
      <c r="A131" s="21" t="s">
        <v>130</v>
      </c>
      <c r="B131" s="21">
        <v>94</v>
      </c>
      <c r="C131" s="21">
        <v>145</v>
      </c>
      <c r="D131" s="18">
        <f t="shared" si="1"/>
        <v>-0.54255319148936165</v>
      </c>
    </row>
    <row r="132" spans="1:4" x14ac:dyDescent="0.25">
      <c r="A132" s="21" t="s">
        <v>131</v>
      </c>
      <c r="B132" s="21">
        <v>57</v>
      </c>
      <c r="C132" s="21">
        <v>78</v>
      </c>
      <c r="D132" s="18">
        <f t="shared" si="1"/>
        <v>-0.36842105263157893</v>
      </c>
    </row>
    <row r="133" spans="1:4" x14ac:dyDescent="0.25">
      <c r="A133" s="21" t="s">
        <v>132</v>
      </c>
      <c r="B133" s="21">
        <v>535</v>
      </c>
      <c r="C133" s="21">
        <v>812</v>
      </c>
      <c r="D133" s="18">
        <f t="shared" ref="D133:D196" si="2">IF(C133=0,"",(B133-C133)/B133)</f>
        <v>-0.51775700934579438</v>
      </c>
    </row>
    <row r="134" spans="1:4" x14ac:dyDescent="0.25">
      <c r="A134" s="21" t="s">
        <v>133</v>
      </c>
      <c r="B134" s="21">
        <v>19</v>
      </c>
      <c r="C134" s="21">
        <v>132</v>
      </c>
      <c r="D134" s="18">
        <f t="shared" si="2"/>
        <v>-5.9473684210526319</v>
      </c>
    </row>
    <row r="135" spans="1:4" x14ac:dyDescent="0.25">
      <c r="A135" s="21" t="s">
        <v>134</v>
      </c>
      <c r="B135" s="21">
        <v>107</v>
      </c>
      <c r="C135" s="21">
        <v>98</v>
      </c>
      <c r="D135" s="18">
        <f t="shared" si="2"/>
        <v>8.4112149532710276E-2</v>
      </c>
    </row>
    <row r="136" spans="1:4" x14ac:dyDescent="0.25">
      <c r="A136" s="21" t="s">
        <v>135</v>
      </c>
      <c r="B136" s="21">
        <v>80</v>
      </c>
      <c r="C136" s="21">
        <v>91</v>
      </c>
      <c r="D136" s="18">
        <f t="shared" si="2"/>
        <v>-0.13750000000000001</v>
      </c>
    </row>
    <row r="137" spans="1:4" x14ac:dyDescent="0.25">
      <c r="A137" s="21" t="s">
        <v>136</v>
      </c>
      <c r="B137" s="21">
        <v>35</v>
      </c>
      <c r="C137" s="21">
        <v>46</v>
      </c>
      <c r="D137" s="18">
        <f t="shared" si="2"/>
        <v>-0.31428571428571428</v>
      </c>
    </row>
    <row r="138" spans="1:4" x14ac:dyDescent="0.25">
      <c r="A138" s="21" t="s">
        <v>137</v>
      </c>
      <c r="B138" s="21">
        <v>98</v>
      </c>
      <c r="C138" s="21">
        <v>151</v>
      </c>
      <c r="D138" s="18">
        <f t="shared" si="2"/>
        <v>-0.54081632653061229</v>
      </c>
    </row>
    <row r="139" spans="1:4" x14ac:dyDescent="0.25">
      <c r="A139" s="21" t="s">
        <v>138</v>
      </c>
      <c r="B139" s="21">
        <v>166</v>
      </c>
      <c r="C139" s="21">
        <v>234</v>
      </c>
      <c r="D139" s="18">
        <f t="shared" si="2"/>
        <v>-0.40963855421686746</v>
      </c>
    </row>
    <row r="140" spans="1:4" x14ac:dyDescent="0.25">
      <c r="A140" s="21" t="s">
        <v>139</v>
      </c>
      <c r="B140" s="21">
        <v>1207</v>
      </c>
      <c r="C140" s="21">
        <v>3226</v>
      </c>
      <c r="D140" s="18">
        <f t="shared" si="2"/>
        <v>-1.6727423363711682</v>
      </c>
    </row>
    <row r="141" spans="1:4" x14ac:dyDescent="0.25">
      <c r="A141" s="21" t="s">
        <v>140</v>
      </c>
      <c r="B141" s="21">
        <v>46</v>
      </c>
      <c r="C141" s="21">
        <v>87</v>
      </c>
      <c r="D141" s="18">
        <f t="shared" si="2"/>
        <v>-0.89130434782608692</v>
      </c>
    </row>
    <row r="142" spans="1:4" x14ac:dyDescent="0.25">
      <c r="A142" s="21" t="s">
        <v>141</v>
      </c>
      <c r="B142" s="21">
        <v>574</v>
      </c>
      <c r="C142" s="21">
        <v>1198</v>
      </c>
      <c r="D142" s="18">
        <f t="shared" si="2"/>
        <v>-1.0871080139372822</v>
      </c>
    </row>
    <row r="143" spans="1:4" x14ac:dyDescent="0.25">
      <c r="A143" s="21" t="s">
        <v>142</v>
      </c>
      <c r="B143" s="21">
        <v>68</v>
      </c>
      <c r="C143" s="21">
        <v>151</v>
      </c>
      <c r="D143" s="18">
        <f t="shared" si="2"/>
        <v>-1.2205882352941178</v>
      </c>
    </row>
    <row r="144" spans="1:4" x14ac:dyDescent="0.25">
      <c r="A144" s="21" t="s">
        <v>143</v>
      </c>
      <c r="B144" s="21">
        <v>345</v>
      </c>
      <c r="C144" s="21">
        <v>693</v>
      </c>
      <c r="D144" s="18">
        <f t="shared" si="2"/>
        <v>-1.008695652173913</v>
      </c>
    </row>
    <row r="145" spans="1:4" x14ac:dyDescent="0.25">
      <c r="A145" s="21" t="s">
        <v>144</v>
      </c>
      <c r="B145" s="21">
        <v>145</v>
      </c>
      <c r="C145" s="21">
        <v>174</v>
      </c>
      <c r="D145" s="18">
        <f t="shared" si="2"/>
        <v>-0.2</v>
      </c>
    </row>
    <row r="146" spans="1:4" x14ac:dyDescent="0.25">
      <c r="A146" s="21" t="s">
        <v>145</v>
      </c>
      <c r="B146" s="21">
        <v>800</v>
      </c>
      <c r="C146" s="21">
        <v>1250</v>
      </c>
      <c r="D146" s="18">
        <f t="shared" si="2"/>
        <v>-0.5625</v>
      </c>
    </row>
    <row r="147" spans="1:4" x14ac:dyDescent="0.25">
      <c r="A147" s="21" t="s">
        <v>146</v>
      </c>
      <c r="B147" s="21">
        <v>51</v>
      </c>
      <c r="C147" s="21">
        <v>184</v>
      </c>
      <c r="D147" s="18">
        <f t="shared" si="2"/>
        <v>-2.607843137254902</v>
      </c>
    </row>
    <row r="148" spans="1:4" x14ac:dyDescent="0.25">
      <c r="A148" s="21" t="s">
        <v>147</v>
      </c>
      <c r="B148" s="21">
        <v>97</v>
      </c>
      <c r="C148" s="21">
        <v>101</v>
      </c>
      <c r="D148" s="18">
        <f t="shared" si="2"/>
        <v>-4.1237113402061855E-2</v>
      </c>
    </row>
    <row r="149" spans="1:4" x14ac:dyDescent="0.25">
      <c r="A149" s="21" t="s">
        <v>148</v>
      </c>
      <c r="B149" s="21">
        <v>39</v>
      </c>
      <c r="C149" s="21">
        <v>51</v>
      </c>
      <c r="D149" s="18">
        <f t="shared" si="2"/>
        <v>-0.30769230769230771</v>
      </c>
    </row>
    <row r="150" spans="1:4" x14ac:dyDescent="0.25">
      <c r="A150" s="21" t="s">
        <v>149</v>
      </c>
      <c r="B150" s="21">
        <v>89</v>
      </c>
      <c r="C150" s="21">
        <v>237</v>
      </c>
      <c r="D150" s="18">
        <f t="shared" si="2"/>
        <v>-1.6629213483146068</v>
      </c>
    </row>
    <row r="151" spans="1:4" x14ac:dyDescent="0.25">
      <c r="A151" s="21" t="s">
        <v>150</v>
      </c>
      <c r="B151" s="21">
        <v>207</v>
      </c>
      <c r="C151" s="21">
        <v>519</v>
      </c>
      <c r="D151" s="18">
        <f t="shared" si="2"/>
        <v>-1.5072463768115942</v>
      </c>
    </row>
    <row r="152" spans="1:4" x14ac:dyDescent="0.25">
      <c r="A152" s="21" t="s">
        <v>151</v>
      </c>
      <c r="B152" s="21">
        <v>93</v>
      </c>
      <c r="C152" s="21">
        <v>176</v>
      </c>
      <c r="D152" s="18">
        <f t="shared" si="2"/>
        <v>-0.89247311827956988</v>
      </c>
    </row>
    <row r="153" spans="1:4" x14ac:dyDescent="0.25">
      <c r="A153" s="21" t="s">
        <v>152</v>
      </c>
      <c r="B153" s="21">
        <v>59</v>
      </c>
      <c r="C153" s="21">
        <v>90</v>
      </c>
      <c r="D153" s="18">
        <f t="shared" si="2"/>
        <v>-0.52542372881355937</v>
      </c>
    </row>
    <row r="154" spans="1:4" x14ac:dyDescent="0.25">
      <c r="A154" s="21" t="s">
        <v>153</v>
      </c>
      <c r="B154" s="21">
        <v>103</v>
      </c>
      <c r="C154" s="21">
        <v>139</v>
      </c>
      <c r="D154" s="18">
        <f t="shared" si="2"/>
        <v>-0.34951456310679613</v>
      </c>
    </row>
    <row r="155" spans="1:4" x14ac:dyDescent="0.25">
      <c r="A155" s="21" t="s">
        <v>154</v>
      </c>
      <c r="B155" s="21">
        <v>98</v>
      </c>
      <c r="C155" s="21">
        <v>299</v>
      </c>
      <c r="D155" s="18">
        <f t="shared" si="2"/>
        <v>-2.0510204081632653</v>
      </c>
    </row>
    <row r="156" spans="1:4" x14ac:dyDescent="0.25">
      <c r="A156" s="21" t="s">
        <v>155</v>
      </c>
      <c r="B156" s="21">
        <v>156</v>
      </c>
      <c r="C156" s="21">
        <v>223</v>
      </c>
      <c r="D156" s="18">
        <f t="shared" si="2"/>
        <v>-0.42948717948717946</v>
      </c>
    </row>
    <row r="157" spans="1:4" x14ac:dyDescent="0.25">
      <c r="A157" s="21" t="s">
        <v>156</v>
      </c>
      <c r="B157" s="21">
        <v>40</v>
      </c>
      <c r="C157" s="21">
        <v>63</v>
      </c>
      <c r="D157" s="18">
        <f t="shared" si="2"/>
        <v>-0.57499999999999996</v>
      </c>
    </row>
    <row r="158" spans="1:4" x14ac:dyDescent="0.25">
      <c r="A158" s="21" t="s">
        <v>157</v>
      </c>
      <c r="B158" s="21">
        <v>508</v>
      </c>
      <c r="C158" s="21">
        <v>1164</v>
      </c>
      <c r="D158" s="18">
        <f t="shared" si="2"/>
        <v>-1.2913385826771653</v>
      </c>
    </row>
    <row r="159" spans="1:4" x14ac:dyDescent="0.25">
      <c r="A159" s="21" t="s">
        <v>158</v>
      </c>
      <c r="B159" s="21">
        <v>171</v>
      </c>
      <c r="C159" s="21">
        <v>171</v>
      </c>
      <c r="D159" s="18">
        <f t="shared" si="2"/>
        <v>0</v>
      </c>
    </row>
    <row r="160" spans="1:4" x14ac:dyDescent="0.25">
      <c r="A160" s="21" t="s">
        <v>159</v>
      </c>
      <c r="B160" s="21">
        <v>73</v>
      </c>
      <c r="C160" s="21">
        <v>112</v>
      </c>
      <c r="D160" s="18">
        <f t="shared" si="2"/>
        <v>-0.53424657534246578</v>
      </c>
    </row>
    <row r="161" spans="1:4" x14ac:dyDescent="0.25">
      <c r="A161" s="21" t="s">
        <v>160</v>
      </c>
      <c r="B161" s="21">
        <v>298</v>
      </c>
      <c r="C161" s="21">
        <v>270</v>
      </c>
      <c r="D161" s="18">
        <f t="shared" si="2"/>
        <v>9.3959731543624164E-2</v>
      </c>
    </row>
    <row r="162" spans="1:4" x14ac:dyDescent="0.25">
      <c r="A162" s="21" t="s">
        <v>161</v>
      </c>
      <c r="B162" s="21">
        <v>120</v>
      </c>
      <c r="C162" s="21">
        <v>186</v>
      </c>
      <c r="D162" s="18">
        <f t="shared" si="2"/>
        <v>-0.55000000000000004</v>
      </c>
    </row>
    <row r="163" spans="1:4" x14ac:dyDescent="0.25">
      <c r="A163" s="21" t="s">
        <v>162</v>
      </c>
      <c r="B163" s="21">
        <v>134</v>
      </c>
      <c r="C163" s="21">
        <v>203</v>
      </c>
      <c r="D163" s="18">
        <f t="shared" si="2"/>
        <v>-0.5149253731343284</v>
      </c>
    </row>
    <row r="164" spans="1:4" x14ac:dyDescent="0.25">
      <c r="A164" s="21" t="s">
        <v>1116</v>
      </c>
      <c r="B164" s="21">
        <v>181</v>
      </c>
      <c r="C164" s="21">
        <v>290</v>
      </c>
      <c r="D164" s="18">
        <f t="shared" si="2"/>
        <v>-0.60220994475138123</v>
      </c>
    </row>
    <row r="165" spans="1:4" x14ac:dyDescent="0.25">
      <c r="A165" s="21" t="s">
        <v>163</v>
      </c>
      <c r="B165" s="21">
        <v>251</v>
      </c>
      <c r="C165" s="21">
        <v>633</v>
      </c>
      <c r="D165" s="18">
        <f t="shared" si="2"/>
        <v>-1.5219123505976095</v>
      </c>
    </row>
    <row r="166" spans="1:4" x14ac:dyDescent="0.25">
      <c r="A166" s="21" t="s">
        <v>164</v>
      </c>
      <c r="B166" s="21">
        <v>50</v>
      </c>
      <c r="C166" s="21">
        <v>99</v>
      </c>
      <c r="D166" s="18">
        <f t="shared" si="2"/>
        <v>-0.98</v>
      </c>
    </row>
    <row r="167" spans="1:4" x14ac:dyDescent="0.25">
      <c r="A167" s="21" t="s">
        <v>165</v>
      </c>
      <c r="B167" s="21">
        <v>0</v>
      </c>
      <c r="C167" s="21">
        <v>189</v>
      </c>
      <c r="D167" s="18" t="e">
        <f t="shared" si="2"/>
        <v>#DIV/0!</v>
      </c>
    </row>
    <row r="168" spans="1:4" x14ac:dyDescent="0.25">
      <c r="A168" s="21" t="s">
        <v>166</v>
      </c>
      <c r="B168" s="21">
        <v>336</v>
      </c>
      <c r="C168" s="21">
        <v>754</v>
      </c>
      <c r="D168" s="18">
        <f t="shared" si="2"/>
        <v>-1.2440476190476191</v>
      </c>
    </row>
    <row r="169" spans="1:4" x14ac:dyDescent="0.25">
      <c r="A169" s="21" t="s">
        <v>167</v>
      </c>
      <c r="B169" s="21">
        <v>74</v>
      </c>
      <c r="C169" s="21">
        <v>126</v>
      </c>
      <c r="D169" s="18">
        <f t="shared" si="2"/>
        <v>-0.70270270270270274</v>
      </c>
    </row>
    <row r="170" spans="1:4" x14ac:dyDescent="0.25">
      <c r="A170" s="21" t="s">
        <v>168</v>
      </c>
      <c r="B170" s="21">
        <v>37</v>
      </c>
      <c r="C170" s="21">
        <v>59</v>
      </c>
      <c r="D170" s="18">
        <f t="shared" si="2"/>
        <v>-0.59459459459459463</v>
      </c>
    </row>
    <row r="171" spans="1:4" x14ac:dyDescent="0.25">
      <c r="A171" s="21" t="s">
        <v>169</v>
      </c>
      <c r="B171" s="21">
        <v>82</v>
      </c>
      <c r="C171" s="21">
        <v>115</v>
      </c>
      <c r="D171" s="18">
        <f t="shared" si="2"/>
        <v>-0.40243902439024393</v>
      </c>
    </row>
    <row r="172" spans="1:4" x14ac:dyDescent="0.25">
      <c r="A172" s="21" t="s">
        <v>170</v>
      </c>
      <c r="B172" s="21">
        <v>658</v>
      </c>
      <c r="C172" s="21">
        <v>632</v>
      </c>
      <c r="D172" s="18">
        <f t="shared" si="2"/>
        <v>3.9513677811550151E-2</v>
      </c>
    </row>
    <row r="173" spans="1:4" x14ac:dyDescent="0.25">
      <c r="A173" s="21" t="s">
        <v>171</v>
      </c>
      <c r="B173" s="21">
        <v>162</v>
      </c>
      <c r="C173" s="21">
        <v>416</v>
      </c>
      <c r="D173" s="18">
        <f t="shared" si="2"/>
        <v>-1.5679012345679013</v>
      </c>
    </row>
    <row r="174" spans="1:4" x14ac:dyDescent="0.25">
      <c r="A174" s="21" t="s">
        <v>172</v>
      </c>
      <c r="B174" s="21">
        <v>312</v>
      </c>
      <c r="C174" s="21">
        <v>627</v>
      </c>
      <c r="D174" s="18">
        <f t="shared" si="2"/>
        <v>-1.0096153846153846</v>
      </c>
    </row>
    <row r="175" spans="1:4" x14ac:dyDescent="0.25">
      <c r="A175" s="21" t="s">
        <v>173</v>
      </c>
      <c r="B175" s="21">
        <v>188</v>
      </c>
      <c r="C175" s="21">
        <v>504</v>
      </c>
      <c r="D175" s="18">
        <f t="shared" si="2"/>
        <v>-1.6808510638297873</v>
      </c>
    </row>
    <row r="176" spans="1:4" x14ac:dyDescent="0.25">
      <c r="A176" s="21" t="s">
        <v>174</v>
      </c>
      <c r="B176" s="21">
        <v>93</v>
      </c>
      <c r="C176" s="21">
        <v>158</v>
      </c>
      <c r="D176" s="18">
        <f t="shared" si="2"/>
        <v>-0.69892473118279574</v>
      </c>
    </row>
    <row r="177" spans="1:4" x14ac:dyDescent="0.25">
      <c r="A177" s="21" t="s">
        <v>175</v>
      </c>
      <c r="B177" s="21">
        <v>48</v>
      </c>
      <c r="C177" s="21">
        <v>75</v>
      </c>
      <c r="D177" s="18">
        <f t="shared" si="2"/>
        <v>-0.5625</v>
      </c>
    </row>
    <row r="178" spans="1:4" x14ac:dyDescent="0.25">
      <c r="A178" s="21" t="s">
        <v>176</v>
      </c>
      <c r="B178" s="21">
        <v>118</v>
      </c>
      <c r="C178" s="21">
        <v>102</v>
      </c>
      <c r="D178" s="18">
        <f t="shared" si="2"/>
        <v>0.13559322033898305</v>
      </c>
    </row>
    <row r="179" spans="1:4" x14ac:dyDescent="0.25">
      <c r="A179" s="21" t="s">
        <v>177</v>
      </c>
      <c r="B179" s="21">
        <v>171</v>
      </c>
      <c r="C179" s="21">
        <v>243</v>
      </c>
      <c r="D179" s="18">
        <f t="shared" si="2"/>
        <v>-0.42105263157894735</v>
      </c>
    </row>
    <row r="180" spans="1:4" x14ac:dyDescent="0.25">
      <c r="A180" s="21" t="s">
        <v>178</v>
      </c>
      <c r="B180" s="21">
        <v>47</v>
      </c>
      <c r="C180" s="21">
        <v>43</v>
      </c>
      <c r="D180" s="18">
        <f t="shared" si="2"/>
        <v>8.5106382978723402E-2</v>
      </c>
    </row>
    <row r="181" spans="1:4" x14ac:dyDescent="0.25">
      <c r="A181" s="21" t="s">
        <v>179</v>
      </c>
      <c r="B181" s="21">
        <v>178</v>
      </c>
      <c r="C181" s="21">
        <v>280</v>
      </c>
      <c r="D181" s="18">
        <f t="shared" si="2"/>
        <v>-0.5730337078651685</v>
      </c>
    </row>
    <row r="182" spans="1:4" x14ac:dyDescent="0.25">
      <c r="A182" s="21" t="s">
        <v>180</v>
      </c>
      <c r="B182" s="21">
        <v>84</v>
      </c>
      <c r="C182" s="21">
        <v>159</v>
      </c>
      <c r="D182" s="18">
        <f t="shared" si="2"/>
        <v>-0.8928571428571429</v>
      </c>
    </row>
    <row r="183" spans="1:4" x14ac:dyDescent="0.25">
      <c r="A183" s="21" t="s">
        <v>181</v>
      </c>
      <c r="B183" s="21">
        <v>180</v>
      </c>
      <c r="C183" s="21">
        <v>233</v>
      </c>
      <c r="D183" s="18">
        <f t="shared" si="2"/>
        <v>-0.29444444444444445</v>
      </c>
    </row>
    <row r="184" spans="1:4" x14ac:dyDescent="0.25">
      <c r="A184" s="21" t="s">
        <v>182</v>
      </c>
      <c r="B184" s="21">
        <v>45</v>
      </c>
      <c r="C184" s="21">
        <v>57</v>
      </c>
      <c r="D184" s="18">
        <f t="shared" si="2"/>
        <v>-0.26666666666666666</v>
      </c>
    </row>
    <row r="185" spans="1:4" x14ac:dyDescent="0.25">
      <c r="A185" s="21" t="s">
        <v>183</v>
      </c>
      <c r="B185" s="21">
        <v>117</v>
      </c>
      <c r="C185" s="21">
        <v>177</v>
      </c>
      <c r="D185" s="18">
        <f t="shared" si="2"/>
        <v>-0.51282051282051277</v>
      </c>
    </row>
    <row r="186" spans="1:4" x14ac:dyDescent="0.25">
      <c r="A186" s="21" t="s">
        <v>184</v>
      </c>
      <c r="B186" s="21">
        <v>104</v>
      </c>
      <c r="C186" s="21">
        <v>152</v>
      </c>
      <c r="D186" s="18">
        <f t="shared" si="2"/>
        <v>-0.46153846153846156</v>
      </c>
    </row>
    <row r="187" spans="1:4" x14ac:dyDescent="0.25">
      <c r="A187" s="21" t="s">
        <v>185</v>
      </c>
      <c r="B187" s="21">
        <v>73</v>
      </c>
      <c r="C187" s="21">
        <v>80</v>
      </c>
      <c r="D187" s="18">
        <f t="shared" si="2"/>
        <v>-9.5890410958904104E-2</v>
      </c>
    </row>
    <row r="188" spans="1:4" x14ac:dyDescent="0.25">
      <c r="A188" s="21" t="s">
        <v>186</v>
      </c>
      <c r="B188" s="21">
        <v>350</v>
      </c>
      <c r="C188" s="21">
        <v>493</v>
      </c>
      <c r="D188" s="18">
        <f t="shared" si="2"/>
        <v>-0.40857142857142859</v>
      </c>
    </row>
    <row r="189" spans="1:4" x14ac:dyDescent="0.25">
      <c r="A189" s="21" t="s">
        <v>187</v>
      </c>
      <c r="B189" s="21">
        <v>59</v>
      </c>
      <c r="C189" s="21">
        <v>45</v>
      </c>
      <c r="D189" s="18">
        <f t="shared" si="2"/>
        <v>0.23728813559322035</v>
      </c>
    </row>
    <row r="190" spans="1:4" x14ac:dyDescent="0.25">
      <c r="A190" s="21" t="s">
        <v>188</v>
      </c>
      <c r="B190" s="21">
        <v>473</v>
      </c>
      <c r="C190" s="21">
        <v>731</v>
      </c>
      <c r="D190" s="18">
        <f t="shared" si="2"/>
        <v>-0.54545454545454541</v>
      </c>
    </row>
    <row r="191" spans="1:4" x14ac:dyDescent="0.25">
      <c r="A191" s="21" t="s">
        <v>189</v>
      </c>
      <c r="B191" s="21">
        <v>68</v>
      </c>
      <c r="C191" s="21">
        <v>97</v>
      </c>
      <c r="D191" s="18">
        <f t="shared" si="2"/>
        <v>-0.4264705882352941</v>
      </c>
    </row>
    <row r="192" spans="1:4" x14ac:dyDescent="0.25">
      <c r="A192" s="21" t="s">
        <v>190</v>
      </c>
      <c r="B192" s="21">
        <v>74</v>
      </c>
      <c r="C192" s="21">
        <v>96</v>
      </c>
      <c r="D192" s="18">
        <f t="shared" si="2"/>
        <v>-0.29729729729729731</v>
      </c>
    </row>
    <row r="193" spans="1:4" x14ac:dyDescent="0.25">
      <c r="A193" s="21" t="s">
        <v>191</v>
      </c>
      <c r="B193" s="21">
        <v>123</v>
      </c>
      <c r="C193" s="21">
        <v>94</v>
      </c>
      <c r="D193" s="18">
        <f t="shared" si="2"/>
        <v>0.23577235772357724</v>
      </c>
    </row>
    <row r="194" spans="1:4" x14ac:dyDescent="0.25">
      <c r="A194" s="21" t="s">
        <v>192</v>
      </c>
      <c r="B194" s="21">
        <v>360</v>
      </c>
      <c r="C194" s="21">
        <v>579</v>
      </c>
      <c r="D194" s="18">
        <f t="shared" si="2"/>
        <v>-0.60833333333333328</v>
      </c>
    </row>
    <row r="195" spans="1:4" x14ac:dyDescent="0.25">
      <c r="A195" s="21" t="s">
        <v>193</v>
      </c>
      <c r="B195" s="21">
        <v>116</v>
      </c>
      <c r="C195" s="21">
        <v>82</v>
      </c>
      <c r="D195" s="18">
        <f t="shared" si="2"/>
        <v>0.29310344827586204</v>
      </c>
    </row>
    <row r="196" spans="1:4" x14ac:dyDescent="0.25">
      <c r="A196" s="21" t="s">
        <v>194</v>
      </c>
      <c r="B196" s="21">
        <v>1249</v>
      </c>
      <c r="C196" s="21">
        <v>13127</v>
      </c>
      <c r="D196" s="18">
        <f t="shared" si="2"/>
        <v>-9.5100080064051244</v>
      </c>
    </row>
    <row r="197" spans="1:4" x14ac:dyDescent="0.25">
      <c r="A197" s="21" t="s">
        <v>195</v>
      </c>
      <c r="B197" s="21">
        <v>91</v>
      </c>
      <c r="C197" s="21">
        <v>161</v>
      </c>
      <c r="D197" s="18">
        <f t="shared" ref="D197:D260" si="3">IF(C197=0,"",(B197-C197)/B197)</f>
        <v>-0.76923076923076927</v>
      </c>
    </row>
    <row r="198" spans="1:4" x14ac:dyDescent="0.25">
      <c r="A198" s="21" t="s">
        <v>196</v>
      </c>
      <c r="B198" s="21">
        <v>72</v>
      </c>
      <c r="C198" s="21">
        <v>85</v>
      </c>
      <c r="D198" s="18">
        <f t="shared" si="3"/>
        <v>-0.18055555555555555</v>
      </c>
    </row>
    <row r="199" spans="1:4" x14ac:dyDescent="0.25">
      <c r="A199" s="21" t="s">
        <v>197</v>
      </c>
      <c r="B199" s="21">
        <v>55</v>
      </c>
      <c r="C199" s="21">
        <v>137</v>
      </c>
      <c r="D199" s="18">
        <f t="shared" si="3"/>
        <v>-1.490909090909091</v>
      </c>
    </row>
    <row r="200" spans="1:4" x14ac:dyDescent="0.25">
      <c r="A200" s="21" t="s">
        <v>198</v>
      </c>
      <c r="B200" s="21">
        <v>97</v>
      </c>
      <c r="C200" s="21">
        <v>161</v>
      </c>
      <c r="D200" s="18">
        <f t="shared" si="3"/>
        <v>-0.65979381443298968</v>
      </c>
    </row>
    <row r="201" spans="1:4" x14ac:dyDescent="0.25">
      <c r="A201" s="21" t="s">
        <v>199</v>
      </c>
      <c r="B201" s="21">
        <v>150</v>
      </c>
      <c r="C201" s="21">
        <v>266</v>
      </c>
      <c r="D201" s="18">
        <f t="shared" si="3"/>
        <v>-0.77333333333333332</v>
      </c>
    </row>
    <row r="202" spans="1:4" x14ac:dyDescent="0.25">
      <c r="A202" s="21" t="s">
        <v>200</v>
      </c>
      <c r="B202" s="21">
        <v>426</v>
      </c>
      <c r="C202" s="21">
        <v>578</v>
      </c>
      <c r="D202" s="18">
        <f t="shared" si="3"/>
        <v>-0.35680751173708919</v>
      </c>
    </row>
    <row r="203" spans="1:4" x14ac:dyDescent="0.25">
      <c r="A203" s="21" t="s">
        <v>201</v>
      </c>
      <c r="B203" s="21">
        <v>690</v>
      </c>
      <c r="C203" s="21">
        <v>890</v>
      </c>
      <c r="D203" s="18">
        <f t="shared" si="3"/>
        <v>-0.28985507246376813</v>
      </c>
    </row>
    <row r="204" spans="1:4" x14ac:dyDescent="0.25">
      <c r="A204" s="21" t="s">
        <v>202</v>
      </c>
      <c r="B204" s="21">
        <v>332</v>
      </c>
      <c r="C204" s="21">
        <v>675</v>
      </c>
      <c r="D204" s="18">
        <f t="shared" si="3"/>
        <v>-1.0331325301204819</v>
      </c>
    </row>
    <row r="205" spans="1:4" x14ac:dyDescent="0.25">
      <c r="A205" s="21" t="s">
        <v>203</v>
      </c>
      <c r="B205" s="21">
        <v>25</v>
      </c>
      <c r="C205" s="21">
        <v>37</v>
      </c>
      <c r="D205" s="18">
        <f t="shared" si="3"/>
        <v>-0.48</v>
      </c>
    </row>
    <row r="206" spans="1:4" x14ac:dyDescent="0.25">
      <c r="A206" s="21" t="s">
        <v>204</v>
      </c>
      <c r="B206" s="21">
        <v>203</v>
      </c>
      <c r="C206" s="21">
        <v>386</v>
      </c>
      <c r="D206" s="18">
        <f t="shared" si="3"/>
        <v>-0.90147783251231528</v>
      </c>
    </row>
    <row r="207" spans="1:4" x14ac:dyDescent="0.25">
      <c r="A207" s="21" t="s">
        <v>205</v>
      </c>
      <c r="B207" s="21">
        <v>166</v>
      </c>
      <c r="C207" s="21">
        <v>413</v>
      </c>
      <c r="D207" s="18">
        <f t="shared" si="3"/>
        <v>-1.4879518072289157</v>
      </c>
    </row>
    <row r="208" spans="1:4" x14ac:dyDescent="0.25">
      <c r="A208" s="21" t="s">
        <v>206</v>
      </c>
      <c r="B208" s="21">
        <v>654</v>
      </c>
      <c r="C208" s="21">
        <v>1238</v>
      </c>
      <c r="D208" s="18">
        <f t="shared" si="3"/>
        <v>-0.89296636085626913</v>
      </c>
    </row>
    <row r="209" spans="1:4" x14ac:dyDescent="0.25">
      <c r="A209" s="21" t="s">
        <v>207</v>
      </c>
      <c r="B209" s="21">
        <v>45</v>
      </c>
      <c r="C209" s="21">
        <v>128</v>
      </c>
      <c r="D209" s="18">
        <f t="shared" si="3"/>
        <v>-1.8444444444444446</v>
      </c>
    </row>
    <row r="210" spans="1:4" x14ac:dyDescent="0.25">
      <c r="A210" s="21" t="s">
        <v>208</v>
      </c>
      <c r="B210" s="21">
        <v>348</v>
      </c>
      <c r="C210" s="21">
        <v>923</v>
      </c>
      <c r="D210" s="18">
        <f t="shared" si="3"/>
        <v>-1.6522988505747127</v>
      </c>
    </row>
    <row r="211" spans="1:4" x14ac:dyDescent="0.25">
      <c r="A211" s="21" t="s">
        <v>209</v>
      </c>
      <c r="B211" s="21">
        <v>55</v>
      </c>
      <c r="C211" s="21">
        <v>199</v>
      </c>
      <c r="D211" s="18">
        <f t="shared" si="3"/>
        <v>-2.6181818181818182</v>
      </c>
    </row>
    <row r="212" spans="1:4" x14ac:dyDescent="0.25">
      <c r="A212" s="21" t="s">
        <v>210</v>
      </c>
      <c r="B212" s="21">
        <v>191</v>
      </c>
      <c r="C212" s="21">
        <v>182</v>
      </c>
      <c r="D212" s="18">
        <f t="shared" si="3"/>
        <v>4.712041884816754E-2</v>
      </c>
    </row>
    <row r="213" spans="1:4" x14ac:dyDescent="0.25">
      <c r="A213" s="21" t="s">
        <v>211</v>
      </c>
      <c r="B213" s="21">
        <v>131</v>
      </c>
      <c r="C213" s="21">
        <v>188</v>
      </c>
      <c r="D213" s="18">
        <f t="shared" si="3"/>
        <v>-0.4351145038167939</v>
      </c>
    </row>
    <row r="214" spans="1:4" x14ac:dyDescent="0.25">
      <c r="A214" s="21" t="s">
        <v>212</v>
      </c>
      <c r="B214" s="21">
        <v>5158</v>
      </c>
      <c r="C214" s="21">
        <v>8418</v>
      </c>
      <c r="D214" s="18">
        <f t="shared" si="3"/>
        <v>-0.63202791779759593</v>
      </c>
    </row>
    <row r="215" spans="1:4" x14ac:dyDescent="0.25">
      <c r="A215" s="21" t="s">
        <v>213</v>
      </c>
      <c r="B215" s="21">
        <v>94</v>
      </c>
      <c r="C215" s="21">
        <v>121</v>
      </c>
      <c r="D215" s="18">
        <f t="shared" si="3"/>
        <v>-0.28723404255319152</v>
      </c>
    </row>
    <row r="216" spans="1:4" x14ac:dyDescent="0.25">
      <c r="A216" s="21" t="s">
        <v>214</v>
      </c>
      <c r="B216" s="21">
        <v>106</v>
      </c>
      <c r="C216" s="21">
        <v>161</v>
      </c>
      <c r="D216" s="18">
        <f t="shared" si="3"/>
        <v>-0.51886792452830188</v>
      </c>
    </row>
    <row r="217" spans="1:4" x14ac:dyDescent="0.25">
      <c r="A217" s="21" t="s">
        <v>215</v>
      </c>
      <c r="B217" s="21">
        <v>133</v>
      </c>
      <c r="C217" s="21">
        <v>302</v>
      </c>
      <c r="D217" s="18">
        <f t="shared" si="3"/>
        <v>-1.2706766917293233</v>
      </c>
    </row>
    <row r="218" spans="1:4" x14ac:dyDescent="0.25">
      <c r="A218" s="21" t="s">
        <v>216</v>
      </c>
      <c r="B218" s="21">
        <v>55</v>
      </c>
      <c r="C218" s="21">
        <v>56</v>
      </c>
      <c r="D218" s="18">
        <f t="shared" si="3"/>
        <v>-1.8181818181818181E-2</v>
      </c>
    </row>
    <row r="219" spans="1:4" x14ac:dyDescent="0.25">
      <c r="A219" s="21" t="s">
        <v>217</v>
      </c>
      <c r="B219" s="21">
        <v>90</v>
      </c>
      <c r="C219" s="21">
        <v>131</v>
      </c>
      <c r="D219" s="18">
        <f t="shared" si="3"/>
        <v>-0.45555555555555555</v>
      </c>
    </row>
    <row r="220" spans="1:4" x14ac:dyDescent="0.25">
      <c r="A220" s="21" t="s">
        <v>218</v>
      </c>
      <c r="B220" s="21">
        <v>314</v>
      </c>
      <c r="C220" s="21">
        <v>435</v>
      </c>
      <c r="D220" s="18">
        <f t="shared" si="3"/>
        <v>-0.38535031847133761</v>
      </c>
    </row>
    <row r="221" spans="1:4" x14ac:dyDescent="0.25">
      <c r="A221" s="21" t="s">
        <v>219</v>
      </c>
      <c r="B221" s="21">
        <v>581</v>
      </c>
      <c r="C221" s="21">
        <v>846</v>
      </c>
      <c r="D221" s="18">
        <f t="shared" si="3"/>
        <v>-0.45611015490533563</v>
      </c>
    </row>
    <row r="222" spans="1:4" x14ac:dyDescent="0.25">
      <c r="A222" s="21" t="s">
        <v>220</v>
      </c>
      <c r="B222" s="21">
        <v>55</v>
      </c>
      <c r="C222" s="21">
        <v>74</v>
      </c>
      <c r="D222" s="18">
        <f t="shared" si="3"/>
        <v>-0.34545454545454546</v>
      </c>
    </row>
    <row r="223" spans="1:4" x14ac:dyDescent="0.25">
      <c r="A223" s="21" t="s">
        <v>221</v>
      </c>
      <c r="B223" s="21">
        <v>135</v>
      </c>
      <c r="C223" s="21">
        <v>219</v>
      </c>
      <c r="D223" s="18">
        <f t="shared" si="3"/>
        <v>-0.62222222222222223</v>
      </c>
    </row>
    <row r="224" spans="1:4" x14ac:dyDescent="0.25">
      <c r="A224" s="21" t="s">
        <v>222</v>
      </c>
      <c r="B224" s="21">
        <v>777</v>
      </c>
      <c r="C224" s="21">
        <v>1176</v>
      </c>
      <c r="D224" s="18">
        <f t="shared" si="3"/>
        <v>-0.51351351351351349</v>
      </c>
    </row>
    <row r="225" spans="1:4" x14ac:dyDescent="0.25">
      <c r="A225" s="21" t="s">
        <v>223</v>
      </c>
      <c r="B225" s="21">
        <v>105</v>
      </c>
      <c r="C225" s="21">
        <v>173</v>
      </c>
      <c r="D225" s="18">
        <f t="shared" si="3"/>
        <v>-0.64761904761904765</v>
      </c>
    </row>
    <row r="226" spans="1:4" x14ac:dyDescent="0.25">
      <c r="A226" s="21" t="s">
        <v>224</v>
      </c>
      <c r="B226" s="21">
        <v>40</v>
      </c>
      <c r="C226" s="21">
        <v>74</v>
      </c>
      <c r="D226" s="18">
        <f t="shared" si="3"/>
        <v>-0.85</v>
      </c>
    </row>
    <row r="227" spans="1:4" x14ac:dyDescent="0.25">
      <c r="A227" s="21" t="s">
        <v>225</v>
      </c>
      <c r="B227" s="21">
        <v>63</v>
      </c>
      <c r="C227" s="21">
        <v>49</v>
      </c>
      <c r="D227" s="18">
        <f t="shared" si="3"/>
        <v>0.22222222222222221</v>
      </c>
    </row>
    <row r="228" spans="1:4" x14ac:dyDescent="0.25">
      <c r="A228" s="21" t="s">
        <v>226</v>
      </c>
      <c r="B228" s="21">
        <v>223</v>
      </c>
      <c r="C228" s="21">
        <v>208</v>
      </c>
      <c r="D228" s="18">
        <f t="shared" si="3"/>
        <v>6.726457399103139E-2</v>
      </c>
    </row>
    <row r="229" spans="1:4" x14ac:dyDescent="0.25">
      <c r="A229" s="21" t="s">
        <v>227</v>
      </c>
      <c r="B229" s="21">
        <v>194</v>
      </c>
      <c r="C229" s="21">
        <v>285</v>
      </c>
      <c r="D229" s="18">
        <f t="shared" si="3"/>
        <v>-0.46907216494845361</v>
      </c>
    </row>
    <row r="230" spans="1:4" x14ac:dyDescent="0.25">
      <c r="A230" s="21" t="s">
        <v>228</v>
      </c>
      <c r="B230" s="21">
        <v>128</v>
      </c>
      <c r="C230" s="21">
        <v>214</v>
      </c>
      <c r="D230" s="18">
        <f t="shared" si="3"/>
        <v>-0.671875</v>
      </c>
    </row>
    <row r="231" spans="1:4" x14ac:dyDescent="0.25">
      <c r="A231" s="21" t="s">
        <v>229</v>
      </c>
      <c r="B231" s="21">
        <v>81</v>
      </c>
      <c r="C231" s="21">
        <v>80</v>
      </c>
      <c r="D231" s="18">
        <f t="shared" si="3"/>
        <v>1.2345679012345678E-2</v>
      </c>
    </row>
    <row r="232" spans="1:4" x14ac:dyDescent="0.25">
      <c r="A232" s="21" t="s">
        <v>230</v>
      </c>
      <c r="B232" s="21">
        <v>58</v>
      </c>
      <c r="C232" s="21">
        <v>73</v>
      </c>
      <c r="D232" s="18">
        <f t="shared" si="3"/>
        <v>-0.25862068965517243</v>
      </c>
    </row>
    <row r="233" spans="1:4" x14ac:dyDescent="0.25">
      <c r="A233" s="21" t="s">
        <v>231</v>
      </c>
      <c r="B233" s="21">
        <v>32</v>
      </c>
      <c r="C233" s="21">
        <v>40</v>
      </c>
      <c r="D233" s="18">
        <f t="shared" si="3"/>
        <v>-0.25</v>
      </c>
    </row>
    <row r="234" spans="1:4" x14ac:dyDescent="0.25">
      <c r="A234" s="21" t="s">
        <v>232</v>
      </c>
      <c r="B234" s="21">
        <v>59</v>
      </c>
      <c r="C234" s="21">
        <v>76</v>
      </c>
      <c r="D234" s="18">
        <f t="shared" si="3"/>
        <v>-0.28813559322033899</v>
      </c>
    </row>
    <row r="235" spans="1:4" x14ac:dyDescent="0.25">
      <c r="A235" s="21" t="s">
        <v>233</v>
      </c>
      <c r="B235" s="21">
        <v>196</v>
      </c>
      <c r="C235" s="21">
        <v>242</v>
      </c>
      <c r="D235" s="18">
        <f t="shared" si="3"/>
        <v>-0.23469387755102042</v>
      </c>
    </row>
    <row r="236" spans="1:4" x14ac:dyDescent="0.25">
      <c r="A236" s="21" t="s">
        <v>234</v>
      </c>
      <c r="B236" s="21">
        <v>115</v>
      </c>
      <c r="C236" s="21">
        <v>126</v>
      </c>
      <c r="D236" s="18">
        <f t="shared" si="3"/>
        <v>-9.5652173913043481E-2</v>
      </c>
    </row>
    <row r="237" spans="1:4" x14ac:dyDescent="0.25">
      <c r="A237" s="21" t="s">
        <v>235</v>
      </c>
      <c r="B237" s="21">
        <v>327</v>
      </c>
      <c r="C237" s="21">
        <v>700</v>
      </c>
      <c r="D237" s="18">
        <f t="shared" si="3"/>
        <v>-1.1406727828746177</v>
      </c>
    </row>
    <row r="238" spans="1:4" x14ac:dyDescent="0.25">
      <c r="A238" s="21" t="s">
        <v>236</v>
      </c>
      <c r="B238" s="21">
        <v>69</v>
      </c>
      <c r="C238" s="21">
        <v>149</v>
      </c>
      <c r="D238" s="18">
        <f t="shared" si="3"/>
        <v>-1.1594202898550725</v>
      </c>
    </row>
    <row r="239" spans="1:4" x14ac:dyDescent="0.25">
      <c r="A239" s="21" t="s">
        <v>237</v>
      </c>
      <c r="B239" s="21">
        <v>118</v>
      </c>
      <c r="C239" s="21">
        <v>125</v>
      </c>
      <c r="D239" s="18">
        <f t="shared" si="3"/>
        <v>-5.9322033898305086E-2</v>
      </c>
    </row>
    <row r="240" spans="1:4" x14ac:dyDescent="0.25">
      <c r="A240" s="21" t="s">
        <v>238</v>
      </c>
      <c r="B240" s="21">
        <v>77</v>
      </c>
      <c r="C240" s="21">
        <v>263</v>
      </c>
      <c r="D240" s="18">
        <f t="shared" si="3"/>
        <v>-2.4155844155844157</v>
      </c>
    </row>
    <row r="241" spans="1:4" x14ac:dyDescent="0.25">
      <c r="A241" s="21" t="s">
        <v>239</v>
      </c>
      <c r="B241" s="21">
        <v>288</v>
      </c>
      <c r="C241" s="21">
        <v>297</v>
      </c>
      <c r="D241" s="18">
        <f t="shared" si="3"/>
        <v>-3.125E-2</v>
      </c>
    </row>
    <row r="242" spans="1:4" x14ac:dyDescent="0.25">
      <c r="A242" s="21" t="s">
        <v>240</v>
      </c>
      <c r="B242" s="21">
        <v>106</v>
      </c>
      <c r="C242" s="21">
        <v>148</v>
      </c>
      <c r="D242" s="18">
        <f t="shared" si="3"/>
        <v>-0.39622641509433965</v>
      </c>
    </row>
    <row r="243" spans="1:4" x14ac:dyDescent="0.25">
      <c r="A243" s="21" t="s">
        <v>241</v>
      </c>
      <c r="B243" s="21">
        <v>110</v>
      </c>
      <c r="C243" s="21">
        <v>151</v>
      </c>
      <c r="D243" s="18">
        <f t="shared" si="3"/>
        <v>-0.37272727272727274</v>
      </c>
    </row>
    <row r="244" spans="1:4" x14ac:dyDescent="0.25">
      <c r="A244" s="21" t="s">
        <v>242</v>
      </c>
      <c r="B244" s="21">
        <v>52</v>
      </c>
      <c r="C244" s="21">
        <v>83</v>
      </c>
      <c r="D244" s="18">
        <f t="shared" si="3"/>
        <v>-0.59615384615384615</v>
      </c>
    </row>
    <row r="245" spans="1:4" x14ac:dyDescent="0.25">
      <c r="A245" s="21" t="s">
        <v>243</v>
      </c>
      <c r="B245" s="21">
        <v>131</v>
      </c>
      <c r="C245" s="21">
        <v>184</v>
      </c>
      <c r="D245" s="18">
        <f t="shared" si="3"/>
        <v>-0.40458015267175573</v>
      </c>
    </row>
    <row r="246" spans="1:4" x14ac:dyDescent="0.25">
      <c r="A246" s="21" t="s">
        <v>244</v>
      </c>
      <c r="B246" s="21">
        <v>78</v>
      </c>
      <c r="C246" s="21">
        <v>122</v>
      </c>
      <c r="D246" s="18">
        <f t="shared" si="3"/>
        <v>-0.5641025641025641</v>
      </c>
    </row>
    <row r="247" spans="1:4" x14ac:dyDescent="0.25">
      <c r="A247" s="21" t="s">
        <v>245</v>
      </c>
      <c r="B247" s="21">
        <v>52</v>
      </c>
      <c r="C247" s="21">
        <v>94</v>
      </c>
      <c r="D247" s="18">
        <f t="shared" si="3"/>
        <v>-0.80769230769230771</v>
      </c>
    </row>
    <row r="248" spans="1:4" x14ac:dyDescent="0.25">
      <c r="A248" s="21" t="s">
        <v>246</v>
      </c>
      <c r="B248" s="21">
        <v>175</v>
      </c>
      <c r="C248" s="21">
        <v>253</v>
      </c>
      <c r="D248" s="18">
        <f t="shared" si="3"/>
        <v>-0.44571428571428573</v>
      </c>
    </row>
    <row r="249" spans="1:4" x14ac:dyDescent="0.25">
      <c r="A249" s="21" t="s">
        <v>247</v>
      </c>
      <c r="B249" s="21">
        <v>51</v>
      </c>
      <c r="C249" s="21">
        <v>90</v>
      </c>
      <c r="D249" s="18">
        <f t="shared" si="3"/>
        <v>-0.76470588235294112</v>
      </c>
    </row>
    <row r="250" spans="1:4" x14ac:dyDescent="0.25">
      <c r="A250" s="21" t="s">
        <v>248</v>
      </c>
      <c r="B250" s="21">
        <v>88</v>
      </c>
      <c r="C250" s="21">
        <v>157</v>
      </c>
      <c r="D250" s="18">
        <f t="shared" si="3"/>
        <v>-0.78409090909090906</v>
      </c>
    </row>
    <row r="251" spans="1:4" x14ac:dyDescent="0.25">
      <c r="A251" s="21" t="s">
        <v>249</v>
      </c>
      <c r="B251" s="21">
        <v>387</v>
      </c>
      <c r="C251" s="21">
        <v>1074</v>
      </c>
      <c r="D251" s="18">
        <f t="shared" si="3"/>
        <v>-1.7751937984496124</v>
      </c>
    </row>
    <row r="252" spans="1:4" x14ac:dyDescent="0.25">
      <c r="A252" s="21" t="s">
        <v>250</v>
      </c>
      <c r="B252" s="21">
        <v>479</v>
      </c>
      <c r="C252" s="21">
        <v>927</v>
      </c>
      <c r="D252" s="18">
        <f t="shared" si="3"/>
        <v>-0.93528183716075153</v>
      </c>
    </row>
    <row r="253" spans="1:4" x14ac:dyDescent="0.25">
      <c r="A253" s="21" t="s">
        <v>251</v>
      </c>
      <c r="B253" s="21">
        <v>294</v>
      </c>
      <c r="C253" s="21">
        <v>621</v>
      </c>
      <c r="D253" s="18">
        <f t="shared" si="3"/>
        <v>-1.1122448979591837</v>
      </c>
    </row>
    <row r="254" spans="1:4" x14ac:dyDescent="0.25">
      <c r="A254" s="21" t="s">
        <v>252</v>
      </c>
      <c r="B254" s="21">
        <v>104</v>
      </c>
      <c r="C254" s="21">
        <v>257</v>
      </c>
      <c r="D254" s="18">
        <f t="shared" si="3"/>
        <v>-1.4711538461538463</v>
      </c>
    </row>
    <row r="255" spans="1:4" x14ac:dyDescent="0.25">
      <c r="A255" s="21" t="s">
        <v>253</v>
      </c>
      <c r="B255" s="21">
        <v>468</v>
      </c>
      <c r="C255" s="21">
        <v>791</v>
      </c>
      <c r="D255" s="18">
        <f t="shared" si="3"/>
        <v>-0.69017094017094016</v>
      </c>
    </row>
    <row r="256" spans="1:4" x14ac:dyDescent="0.25">
      <c r="A256" s="21" t="s">
        <v>254</v>
      </c>
      <c r="B256" s="21">
        <v>169</v>
      </c>
      <c r="C256" s="21">
        <v>320</v>
      </c>
      <c r="D256" s="18">
        <f t="shared" si="3"/>
        <v>-0.89349112426035504</v>
      </c>
    </row>
    <row r="257" spans="1:4" x14ac:dyDescent="0.25">
      <c r="A257" s="21" t="s">
        <v>255</v>
      </c>
      <c r="B257" s="21">
        <v>200</v>
      </c>
      <c r="C257" s="21">
        <v>287</v>
      </c>
      <c r="D257" s="18">
        <f t="shared" si="3"/>
        <v>-0.435</v>
      </c>
    </row>
    <row r="258" spans="1:4" x14ac:dyDescent="0.25">
      <c r="A258" s="21" t="s">
        <v>256</v>
      </c>
      <c r="B258" s="21">
        <v>1536</v>
      </c>
      <c r="C258" s="21">
        <v>3416</v>
      </c>
      <c r="D258" s="18">
        <f t="shared" si="3"/>
        <v>-1.2239583333333333</v>
      </c>
    </row>
    <row r="259" spans="1:4" x14ac:dyDescent="0.25">
      <c r="A259" s="21" t="s">
        <v>257</v>
      </c>
      <c r="B259" s="21">
        <v>75</v>
      </c>
      <c r="C259" s="21">
        <v>86</v>
      </c>
      <c r="D259" s="18">
        <f t="shared" si="3"/>
        <v>-0.14666666666666667</v>
      </c>
    </row>
    <row r="260" spans="1:4" x14ac:dyDescent="0.25">
      <c r="A260" s="21" t="s">
        <v>258</v>
      </c>
      <c r="B260" s="21">
        <v>755</v>
      </c>
      <c r="C260" s="21">
        <v>1956</v>
      </c>
      <c r="D260" s="18">
        <f t="shared" si="3"/>
        <v>-1.590728476821192</v>
      </c>
    </row>
    <row r="261" spans="1:4" x14ac:dyDescent="0.25">
      <c r="A261" s="21" t="s">
        <v>259</v>
      </c>
      <c r="B261" s="21">
        <v>99</v>
      </c>
      <c r="C261" s="21">
        <v>134</v>
      </c>
      <c r="D261" s="18">
        <f t="shared" ref="D261:D324" si="4">IF(C261=0,"",(B261-C261)/B261)</f>
        <v>-0.35353535353535354</v>
      </c>
    </row>
    <row r="262" spans="1:4" x14ac:dyDescent="0.25">
      <c r="A262" s="21" t="s">
        <v>260</v>
      </c>
      <c r="B262" s="21">
        <v>1158</v>
      </c>
      <c r="C262" s="21">
        <v>1287</v>
      </c>
      <c r="D262" s="18">
        <f t="shared" si="4"/>
        <v>-0.11139896373056994</v>
      </c>
    </row>
    <row r="263" spans="1:4" x14ac:dyDescent="0.25">
      <c r="A263" s="21" t="s">
        <v>261</v>
      </c>
      <c r="B263" s="21">
        <v>57</v>
      </c>
      <c r="C263" s="21">
        <v>145</v>
      </c>
      <c r="D263" s="18">
        <f t="shared" si="4"/>
        <v>-1.5438596491228069</v>
      </c>
    </row>
    <row r="264" spans="1:4" x14ac:dyDescent="0.25">
      <c r="A264" s="21" t="s">
        <v>262</v>
      </c>
      <c r="B264" s="21">
        <v>57</v>
      </c>
      <c r="C264" s="21">
        <v>115</v>
      </c>
      <c r="D264" s="18">
        <f t="shared" si="4"/>
        <v>-1.0175438596491229</v>
      </c>
    </row>
    <row r="265" spans="1:4" x14ac:dyDescent="0.25">
      <c r="A265" s="21" t="s">
        <v>263</v>
      </c>
      <c r="B265" s="21">
        <v>191</v>
      </c>
      <c r="C265" s="21">
        <v>367</v>
      </c>
      <c r="D265" s="18">
        <f t="shared" si="4"/>
        <v>-0.92146596858638741</v>
      </c>
    </row>
    <row r="266" spans="1:4" x14ac:dyDescent="0.25">
      <c r="A266" s="21" t="s">
        <v>264</v>
      </c>
      <c r="B266" s="21">
        <v>108</v>
      </c>
      <c r="C266" s="21">
        <v>176</v>
      </c>
      <c r="D266" s="18">
        <f t="shared" si="4"/>
        <v>-0.62962962962962965</v>
      </c>
    </row>
    <row r="267" spans="1:4" x14ac:dyDescent="0.25">
      <c r="A267" s="21" t="s">
        <v>265</v>
      </c>
      <c r="B267" s="21">
        <v>200</v>
      </c>
      <c r="C267" s="21">
        <v>383</v>
      </c>
      <c r="D267" s="18">
        <f t="shared" si="4"/>
        <v>-0.91500000000000004</v>
      </c>
    </row>
    <row r="268" spans="1:4" x14ac:dyDescent="0.25">
      <c r="A268" s="21" t="s">
        <v>266</v>
      </c>
      <c r="B268" s="21">
        <v>92</v>
      </c>
      <c r="C268" s="21">
        <v>140</v>
      </c>
      <c r="D268" s="18">
        <f t="shared" si="4"/>
        <v>-0.52173913043478259</v>
      </c>
    </row>
    <row r="269" spans="1:4" x14ac:dyDescent="0.25">
      <c r="A269" s="21" t="s">
        <v>267</v>
      </c>
      <c r="B269" s="21">
        <v>165</v>
      </c>
      <c r="C269" s="21">
        <v>344</v>
      </c>
      <c r="D269" s="18">
        <f t="shared" si="4"/>
        <v>-1.084848484848485</v>
      </c>
    </row>
    <row r="270" spans="1:4" x14ac:dyDescent="0.25">
      <c r="A270" s="21" t="s">
        <v>268</v>
      </c>
      <c r="B270" s="21">
        <v>2175</v>
      </c>
      <c r="C270" s="21">
        <v>3253</v>
      </c>
      <c r="D270" s="18">
        <f t="shared" si="4"/>
        <v>-0.49563218390804598</v>
      </c>
    </row>
    <row r="271" spans="1:4" x14ac:dyDescent="0.25">
      <c r="A271" s="21" t="s">
        <v>269</v>
      </c>
      <c r="B271" s="21">
        <v>62</v>
      </c>
      <c r="C271" s="21">
        <v>86</v>
      </c>
      <c r="D271" s="18">
        <f t="shared" si="4"/>
        <v>-0.38709677419354838</v>
      </c>
    </row>
    <row r="272" spans="1:4" x14ac:dyDescent="0.25">
      <c r="A272" s="21" t="s">
        <v>270</v>
      </c>
      <c r="B272" s="21">
        <v>89</v>
      </c>
      <c r="C272" s="21">
        <v>125</v>
      </c>
      <c r="D272" s="18">
        <f t="shared" si="4"/>
        <v>-0.4044943820224719</v>
      </c>
    </row>
    <row r="273" spans="1:4" x14ac:dyDescent="0.25">
      <c r="A273" s="21" t="s">
        <v>271</v>
      </c>
      <c r="B273" s="21">
        <v>293</v>
      </c>
      <c r="C273" s="21">
        <v>554</v>
      </c>
      <c r="D273" s="18">
        <f t="shared" si="4"/>
        <v>-0.89078498293515362</v>
      </c>
    </row>
    <row r="274" spans="1:4" x14ac:dyDescent="0.25">
      <c r="A274" s="21" t="s">
        <v>272</v>
      </c>
      <c r="B274" s="21">
        <v>171</v>
      </c>
      <c r="C274" s="21">
        <v>466</v>
      </c>
      <c r="D274" s="18">
        <f t="shared" si="4"/>
        <v>-1.7251461988304093</v>
      </c>
    </row>
    <row r="275" spans="1:4" x14ac:dyDescent="0.25">
      <c r="A275" s="21" t="s">
        <v>273</v>
      </c>
      <c r="B275" s="21">
        <v>1254</v>
      </c>
      <c r="C275" s="21">
        <v>2227</v>
      </c>
      <c r="D275" s="18">
        <f t="shared" si="4"/>
        <v>-0.77591706539074956</v>
      </c>
    </row>
    <row r="276" spans="1:4" x14ac:dyDescent="0.25">
      <c r="A276" s="21" t="s">
        <v>274</v>
      </c>
      <c r="B276" s="21">
        <v>379</v>
      </c>
      <c r="C276" s="21">
        <v>740</v>
      </c>
      <c r="D276" s="18">
        <f t="shared" si="4"/>
        <v>-0.9525065963060686</v>
      </c>
    </row>
    <row r="277" spans="1:4" x14ac:dyDescent="0.25">
      <c r="A277" s="21" t="s">
        <v>275</v>
      </c>
      <c r="B277" s="21">
        <v>60</v>
      </c>
      <c r="C277" s="21">
        <v>76</v>
      </c>
      <c r="D277" s="18">
        <f t="shared" si="4"/>
        <v>-0.26666666666666666</v>
      </c>
    </row>
    <row r="278" spans="1:4" x14ac:dyDescent="0.25">
      <c r="A278" s="21" t="s">
        <v>276</v>
      </c>
      <c r="B278" s="21">
        <v>71</v>
      </c>
      <c r="C278" s="21">
        <v>99</v>
      </c>
      <c r="D278" s="18">
        <f t="shared" si="4"/>
        <v>-0.39436619718309857</v>
      </c>
    </row>
    <row r="279" spans="1:4" x14ac:dyDescent="0.25">
      <c r="A279" s="21" t="s">
        <v>277</v>
      </c>
      <c r="B279" s="21">
        <v>130</v>
      </c>
      <c r="C279" s="21">
        <v>221</v>
      </c>
      <c r="D279" s="18">
        <f t="shared" si="4"/>
        <v>-0.7</v>
      </c>
    </row>
    <row r="280" spans="1:4" x14ac:dyDescent="0.25">
      <c r="A280" s="21" t="s">
        <v>278</v>
      </c>
      <c r="B280" s="21">
        <v>3459</v>
      </c>
      <c r="C280" s="21">
        <v>7921</v>
      </c>
      <c r="D280" s="18">
        <f t="shared" si="4"/>
        <v>-1.2899681989014167</v>
      </c>
    </row>
    <row r="281" spans="1:4" x14ac:dyDescent="0.25">
      <c r="A281" s="21" t="s">
        <v>279</v>
      </c>
      <c r="B281" s="21">
        <v>531</v>
      </c>
      <c r="C281" s="21">
        <v>597</v>
      </c>
      <c r="D281" s="18">
        <f t="shared" si="4"/>
        <v>-0.12429378531073447</v>
      </c>
    </row>
    <row r="282" spans="1:4" x14ac:dyDescent="0.25">
      <c r="A282" s="21" t="s">
        <v>280</v>
      </c>
      <c r="B282" s="21">
        <v>157</v>
      </c>
      <c r="C282" s="21">
        <v>371</v>
      </c>
      <c r="D282" s="18">
        <f t="shared" si="4"/>
        <v>-1.3630573248407643</v>
      </c>
    </row>
    <row r="283" spans="1:4" x14ac:dyDescent="0.25">
      <c r="A283" s="21" t="s">
        <v>281</v>
      </c>
      <c r="B283" s="21">
        <v>56</v>
      </c>
      <c r="C283" s="21">
        <v>144</v>
      </c>
      <c r="D283" s="18">
        <f t="shared" si="4"/>
        <v>-1.5714285714285714</v>
      </c>
    </row>
    <row r="284" spans="1:4" x14ac:dyDescent="0.25">
      <c r="A284" s="21" t="s">
        <v>282</v>
      </c>
      <c r="B284" s="21">
        <v>32</v>
      </c>
      <c r="C284" s="21">
        <v>51</v>
      </c>
      <c r="D284" s="18">
        <f t="shared" si="4"/>
        <v>-0.59375</v>
      </c>
    </row>
    <row r="285" spans="1:4" x14ac:dyDescent="0.25">
      <c r="A285" s="21" t="s">
        <v>283</v>
      </c>
      <c r="B285" s="21">
        <v>47</v>
      </c>
      <c r="C285" s="21">
        <v>36</v>
      </c>
      <c r="D285" s="18">
        <f t="shared" si="4"/>
        <v>0.23404255319148937</v>
      </c>
    </row>
    <row r="286" spans="1:4" x14ac:dyDescent="0.25">
      <c r="A286" s="21" t="s">
        <v>284</v>
      </c>
      <c r="B286" s="21">
        <v>52</v>
      </c>
      <c r="C286" s="21">
        <v>92</v>
      </c>
      <c r="D286" s="18">
        <f t="shared" si="4"/>
        <v>-0.76923076923076927</v>
      </c>
    </row>
    <row r="287" spans="1:4" x14ac:dyDescent="0.25">
      <c r="A287" s="21" t="s">
        <v>285</v>
      </c>
      <c r="B287" s="21">
        <v>51</v>
      </c>
      <c r="C287" s="21">
        <v>83</v>
      </c>
      <c r="D287" s="18">
        <f t="shared" si="4"/>
        <v>-0.62745098039215685</v>
      </c>
    </row>
    <row r="288" spans="1:4" x14ac:dyDescent="0.25">
      <c r="A288" s="21" t="s">
        <v>286</v>
      </c>
      <c r="B288" s="21">
        <v>91</v>
      </c>
      <c r="C288" s="21">
        <v>152</v>
      </c>
      <c r="D288" s="18">
        <f t="shared" si="4"/>
        <v>-0.67032967032967028</v>
      </c>
    </row>
    <row r="289" spans="1:4" x14ac:dyDescent="0.25">
      <c r="A289" s="21" t="s">
        <v>287</v>
      </c>
      <c r="B289" s="21">
        <v>110</v>
      </c>
      <c r="C289" s="21">
        <v>113</v>
      </c>
      <c r="D289" s="18">
        <f t="shared" si="4"/>
        <v>-2.7272727272727271E-2</v>
      </c>
    </row>
    <row r="290" spans="1:4" x14ac:dyDescent="0.25">
      <c r="A290" s="21" t="s">
        <v>288</v>
      </c>
      <c r="B290" s="21">
        <v>142</v>
      </c>
      <c r="C290" s="21">
        <v>216</v>
      </c>
      <c r="D290" s="18">
        <f t="shared" si="4"/>
        <v>-0.52112676056338025</v>
      </c>
    </row>
    <row r="291" spans="1:4" x14ac:dyDescent="0.25">
      <c r="A291" s="21" t="s">
        <v>289</v>
      </c>
      <c r="B291" s="21">
        <v>466</v>
      </c>
      <c r="C291" s="21">
        <v>896</v>
      </c>
      <c r="D291" s="18">
        <f t="shared" si="4"/>
        <v>-0.92274678111587982</v>
      </c>
    </row>
    <row r="292" spans="1:4" x14ac:dyDescent="0.25">
      <c r="A292" s="21" t="s">
        <v>290</v>
      </c>
      <c r="B292" s="21">
        <v>75</v>
      </c>
      <c r="C292" s="21">
        <v>106</v>
      </c>
      <c r="D292" s="18">
        <f t="shared" si="4"/>
        <v>-0.41333333333333333</v>
      </c>
    </row>
    <row r="293" spans="1:4" x14ac:dyDescent="0.25">
      <c r="A293" s="21" t="s">
        <v>291</v>
      </c>
      <c r="B293" s="21">
        <v>132</v>
      </c>
      <c r="C293" s="21">
        <v>160</v>
      </c>
      <c r="D293" s="18">
        <f t="shared" si="4"/>
        <v>-0.21212121212121213</v>
      </c>
    </row>
    <row r="294" spans="1:4" x14ac:dyDescent="0.25">
      <c r="A294" s="21" t="s">
        <v>292</v>
      </c>
      <c r="B294" s="21">
        <v>304</v>
      </c>
      <c r="C294" s="21">
        <v>759</v>
      </c>
      <c r="D294" s="18">
        <f t="shared" si="4"/>
        <v>-1.4967105263157894</v>
      </c>
    </row>
    <row r="295" spans="1:4" x14ac:dyDescent="0.25">
      <c r="A295" s="21" t="s">
        <v>293</v>
      </c>
      <c r="B295" s="21">
        <v>77</v>
      </c>
      <c r="C295" s="21">
        <v>73</v>
      </c>
      <c r="D295" s="18">
        <f t="shared" si="4"/>
        <v>5.1948051948051951E-2</v>
      </c>
    </row>
    <row r="296" spans="1:4" x14ac:dyDescent="0.25">
      <c r="A296" s="21" t="s">
        <v>294</v>
      </c>
      <c r="B296" s="21">
        <v>358</v>
      </c>
      <c r="C296" s="21">
        <v>359</v>
      </c>
      <c r="D296" s="18">
        <f t="shared" si="4"/>
        <v>-2.7932960893854749E-3</v>
      </c>
    </row>
    <row r="297" spans="1:4" x14ac:dyDescent="0.25">
      <c r="A297" s="21" t="s">
        <v>295</v>
      </c>
      <c r="B297" s="21">
        <v>216</v>
      </c>
      <c r="C297" s="21">
        <v>289</v>
      </c>
      <c r="D297" s="18">
        <f t="shared" si="4"/>
        <v>-0.33796296296296297</v>
      </c>
    </row>
    <row r="298" spans="1:4" x14ac:dyDescent="0.25">
      <c r="A298" s="21" t="s">
        <v>296</v>
      </c>
      <c r="B298" s="21">
        <v>64</v>
      </c>
      <c r="C298" s="21">
        <v>111</v>
      </c>
      <c r="D298" s="18">
        <f t="shared" si="4"/>
        <v>-0.734375</v>
      </c>
    </row>
    <row r="299" spans="1:4" x14ac:dyDescent="0.25">
      <c r="A299" s="21" t="s">
        <v>297</v>
      </c>
      <c r="B299" s="21">
        <v>113</v>
      </c>
      <c r="C299" s="21">
        <v>320</v>
      </c>
      <c r="D299" s="18">
        <f t="shared" si="4"/>
        <v>-1.831858407079646</v>
      </c>
    </row>
    <row r="300" spans="1:4" x14ac:dyDescent="0.25">
      <c r="A300" s="21" t="s">
        <v>298</v>
      </c>
      <c r="B300" s="21">
        <v>46</v>
      </c>
      <c r="C300" s="21">
        <v>72</v>
      </c>
      <c r="D300" s="18">
        <f t="shared" si="4"/>
        <v>-0.56521739130434778</v>
      </c>
    </row>
    <row r="301" spans="1:4" x14ac:dyDescent="0.25">
      <c r="A301" s="21" t="s">
        <v>299</v>
      </c>
      <c r="B301" s="21">
        <v>71</v>
      </c>
      <c r="C301" s="21">
        <v>53</v>
      </c>
      <c r="D301" s="18">
        <f t="shared" si="4"/>
        <v>0.25352112676056338</v>
      </c>
    </row>
    <row r="302" spans="1:4" x14ac:dyDescent="0.25">
      <c r="A302" s="21" t="s">
        <v>1092</v>
      </c>
      <c r="B302" s="21">
        <v>52</v>
      </c>
      <c r="C302" s="21">
        <v>72</v>
      </c>
      <c r="D302" s="18">
        <f t="shared" si="4"/>
        <v>-0.38461538461538464</v>
      </c>
    </row>
    <row r="303" spans="1:4" x14ac:dyDescent="0.25">
      <c r="A303" s="21" t="s">
        <v>300</v>
      </c>
      <c r="B303" s="21">
        <v>236</v>
      </c>
      <c r="C303" s="21">
        <v>434</v>
      </c>
      <c r="D303" s="18">
        <f t="shared" si="4"/>
        <v>-0.83898305084745761</v>
      </c>
    </row>
    <row r="304" spans="1:4" x14ac:dyDescent="0.25">
      <c r="A304" s="21" t="s">
        <v>301</v>
      </c>
      <c r="B304" s="21">
        <v>134</v>
      </c>
      <c r="C304" s="21">
        <v>244</v>
      </c>
      <c r="D304" s="18">
        <f t="shared" si="4"/>
        <v>-0.82089552238805974</v>
      </c>
    </row>
    <row r="305" spans="1:4" x14ac:dyDescent="0.25">
      <c r="A305" s="21" t="s">
        <v>302</v>
      </c>
      <c r="B305" s="21">
        <v>75</v>
      </c>
      <c r="C305" s="21">
        <v>77</v>
      </c>
      <c r="D305" s="18">
        <f t="shared" si="4"/>
        <v>-2.6666666666666668E-2</v>
      </c>
    </row>
    <row r="306" spans="1:4" x14ac:dyDescent="0.25">
      <c r="A306" s="21" t="s">
        <v>303</v>
      </c>
      <c r="B306" s="21">
        <v>356</v>
      </c>
      <c r="C306" s="21">
        <v>493</v>
      </c>
      <c r="D306" s="18">
        <f t="shared" si="4"/>
        <v>-0.3848314606741573</v>
      </c>
    </row>
    <row r="307" spans="1:4" x14ac:dyDescent="0.25">
      <c r="A307" s="21" t="s">
        <v>304</v>
      </c>
      <c r="B307" s="21">
        <v>110</v>
      </c>
      <c r="C307" s="21">
        <v>172</v>
      </c>
      <c r="D307" s="18">
        <f t="shared" si="4"/>
        <v>-0.5636363636363636</v>
      </c>
    </row>
    <row r="308" spans="1:4" x14ac:dyDescent="0.25">
      <c r="A308" s="21" t="s">
        <v>305</v>
      </c>
      <c r="B308" s="21">
        <v>86</v>
      </c>
      <c r="C308" s="21">
        <v>318</v>
      </c>
      <c r="D308" s="18">
        <f t="shared" si="4"/>
        <v>-2.6976744186046511</v>
      </c>
    </row>
    <row r="309" spans="1:4" x14ac:dyDescent="0.25">
      <c r="A309" s="21" t="s">
        <v>306</v>
      </c>
      <c r="B309" s="21">
        <v>109</v>
      </c>
      <c r="C309" s="21">
        <v>285</v>
      </c>
      <c r="D309" s="18">
        <f t="shared" si="4"/>
        <v>-1.6146788990825689</v>
      </c>
    </row>
    <row r="310" spans="1:4" x14ac:dyDescent="0.25">
      <c r="A310" s="21" t="s">
        <v>307</v>
      </c>
      <c r="B310" s="21">
        <v>129</v>
      </c>
      <c r="C310" s="21">
        <v>163</v>
      </c>
      <c r="D310" s="18">
        <f t="shared" si="4"/>
        <v>-0.26356589147286824</v>
      </c>
    </row>
    <row r="311" spans="1:4" x14ac:dyDescent="0.25">
      <c r="A311" s="21" t="s">
        <v>308</v>
      </c>
      <c r="B311" s="21">
        <v>44</v>
      </c>
      <c r="C311" s="21">
        <v>92</v>
      </c>
      <c r="D311" s="18">
        <f t="shared" si="4"/>
        <v>-1.0909090909090908</v>
      </c>
    </row>
    <row r="312" spans="1:4" x14ac:dyDescent="0.25">
      <c r="A312" s="21" t="s">
        <v>309</v>
      </c>
      <c r="B312" s="21">
        <v>129</v>
      </c>
      <c r="C312" s="21">
        <v>466</v>
      </c>
      <c r="D312" s="18">
        <f t="shared" si="4"/>
        <v>-2.612403100775194</v>
      </c>
    </row>
    <row r="313" spans="1:4" x14ac:dyDescent="0.25">
      <c r="A313" s="21" t="s">
        <v>310</v>
      </c>
      <c r="B313" s="21">
        <v>70</v>
      </c>
      <c r="C313" s="21">
        <v>92</v>
      </c>
      <c r="D313" s="18">
        <f t="shared" si="4"/>
        <v>-0.31428571428571428</v>
      </c>
    </row>
    <row r="314" spans="1:4" x14ac:dyDescent="0.25">
      <c r="A314" s="21" t="s">
        <v>311</v>
      </c>
      <c r="B314" s="21">
        <v>336</v>
      </c>
      <c r="C314" s="21">
        <v>653</v>
      </c>
      <c r="D314" s="18">
        <f t="shared" si="4"/>
        <v>-0.94345238095238093</v>
      </c>
    </row>
    <row r="315" spans="1:4" x14ac:dyDescent="0.25">
      <c r="A315" s="21" t="s">
        <v>312</v>
      </c>
      <c r="B315" s="21">
        <v>492</v>
      </c>
      <c r="C315" s="21">
        <v>810</v>
      </c>
      <c r="D315" s="18">
        <f t="shared" si="4"/>
        <v>-0.64634146341463417</v>
      </c>
    </row>
    <row r="316" spans="1:4" x14ac:dyDescent="0.25">
      <c r="A316" s="21" t="s">
        <v>313</v>
      </c>
      <c r="B316" s="21">
        <v>406</v>
      </c>
      <c r="C316" s="21">
        <v>1622</v>
      </c>
      <c r="D316" s="18">
        <f t="shared" si="4"/>
        <v>-2.9950738916256157</v>
      </c>
    </row>
    <row r="317" spans="1:4" x14ac:dyDescent="0.25">
      <c r="A317" s="21" t="s">
        <v>314</v>
      </c>
      <c r="B317" s="21">
        <v>158</v>
      </c>
      <c r="C317" s="21">
        <v>279</v>
      </c>
      <c r="D317" s="18">
        <f t="shared" si="4"/>
        <v>-0.76582278481012656</v>
      </c>
    </row>
    <row r="318" spans="1:4" x14ac:dyDescent="0.25">
      <c r="A318" s="21" t="s">
        <v>315</v>
      </c>
      <c r="B318" s="21">
        <v>131</v>
      </c>
      <c r="C318" s="21">
        <v>229</v>
      </c>
      <c r="D318" s="18">
        <f t="shared" si="4"/>
        <v>-0.74809160305343514</v>
      </c>
    </row>
    <row r="319" spans="1:4" x14ac:dyDescent="0.25">
      <c r="A319" s="21" t="s">
        <v>316</v>
      </c>
      <c r="B319" s="21">
        <v>89</v>
      </c>
      <c r="C319" s="21">
        <v>117</v>
      </c>
      <c r="D319" s="18">
        <f t="shared" si="4"/>
        <v>-0.3146067415730337</v>
      </c>
    </row>
    <row r="320" spans="1:4" x14ac:dyDescent="0.25">
      <c r="A320" s="21" t="s">
        <v>317</v>
      </c>
      <c r="B320" s="21">
        <v>154</v>
      </c>
      <c r="C320" s="21">
        <v>250</v>
      </c>
      <c r="D320" s="18">
        <f t="shared" si="4"/>
        <v>-0.62337662337662336</v>
      </c>
    </row>
    <row r="321" spans="1:4" x14ac:dyDescent="0.25">
      <c r="A321" s="21" t="s">
        <v>318</v>
      </c>
      <c r="B321" s="21">
        <v>61</v>
      </c>
      <c r="C321" s="21">
        <v>85</v>
      </c>
      <c r="D321" s="18">
        <f t="shared" si="4"/>
        <v>-0.39344262295081966</v>
      </c>
    </row>
    <row r="322" spans="1:4" x14ac:dyDescent="0.25">
      <c r="A322" s="21" t="s">
        <v>319</v>
      </c>
      <c r="B322" s="21">
        <v>73</v>
      </c>
      <c r="C322" s="21">
        <v>102</v>
      </c>
      <c r="D322" s="18">
        <f t="shared" si="4"/>
        <v>-0.39726027397260272</v>
      </c>
    </row>
    <row r="323" spans="1:4" x14ac:dyDescent="0.25">
      <c r="A323" s="21" t="s">
        <v>320</v>
      </c>
      <c r="B323" s="21">
        <v>151</v>
      </c>
      <c r="C323" s="21">
        <v>283</v>
      </c>
      <c r="D323" s="18">
        <f t="shared" si="4"/>
        <v>-0.8741721854304636</v>
      </c>
    </row>
    <row r="324" spans="1:4" x14ac:dyDescent="0.25">
      <c r="A324" s="21" t="s">
        <v>321</v>
      </c>
      <c r="B324" s="21">
        <v>91</v>
      </c>
      <c r="C324" s="21">
        <v>60</v>
      </c>
      <c r="D324" s="18">
        <f t="shared" si="4"/>
        <v>0.34065934065934067</v>
      </c>
    </row>
    <row r="325" spans="1:4" x14ac:dyDescent="0.25">
      <c r="A325" s="21" t="s">
        <v>322</v>
      </c>
      <c r="B325" s="21">
        <v>72</v>
      </c>
      <c r="C325" s="21">
        <v>40</v>
      </c>
      <c r="D325" s="18">
        <f t="shared" ref="D325:D388" si="5">IF(C325=0,"",(B325-C325)/B325)</f>
        <v>0.44444444444444442</v>
      </c>
    </row>
    <row r="326" spans="1:4" x14ac:dyDescent="0.25">
      <c r="A326" s="21" t="s">
        <v>323</v>
      </c>
      <c r="B326" s="21">
        <v>135</v>
      </c>
      <c r="C326" s="21">
        <v>105</v>
      </c>
      <c r="D326" s="18">
        <f t="shared" si="5"/>
        <v>0.22222222222222221</v>
      </c>
    </row>
    <row r="327" spans="1:4" x14ac:dyDescent="0.25">
      <c r="A327" s="21" t="s">
        <v>324</v>
      </c>
      <c r="B327" s="21">
        <v>210</v>
      </c>
      <c r="C327" s="21">
        <v>176</v>
      </c>
      <c r="D327" s="18">
        <f t="shared" si="5"/>
        <v>0.16190476190476191</v>
      </c>
    </row>
    <row r="328" spans="1:4" x14ac:dyDescent="0.25">
      <c r="A328" s="21" t="s">
        <v>325</v>
      </c>
      <c r="B328" s="21">
        <v>461</v>
      </c>
      <c r="C328" s="21">
        <v>592</v>
      </c>
      <c r="D328" s="18">
        <f t="shared" si="5"/>
        <v>-0.2841648590021692</v>
      </c>
    </row>
    <row r="329" spans="1:4" x14ac:dyDescent="0.25">
      <c r="A329" s="21" t="s">
        <v>326</v>
      </c>
      <c r="B329" s="21">
        <v>33</v>
      </c>
      <c r="C329" s="21">
        <v>38</v>
      </c>
      <c r="D329" s="18">
        <f t="shared" si="5"/>
        <v>-0.15151515151515152</v>
      </c>
    </row>
    <row r="330" spans="1:4" x14ac:dyDescent="0.25">
      <c r="A330" s="21" t="s">
        <v>327</v>
      </c>
      <c r="B330" s="21">
        <v>123</v>
      </c>
      <c r="C330" s="21">
        <v>219</v>
      </c>
      <c r="D330" s="18">
        <f t="shared" si="5"/>
        <v>-0.78048780487804881</v>
      </c>
    </row>
    <row r="331" spans="1:4" x14ac:dyDescent="0.25">
      <c r="A331" s="21" t="s">
        <v>328</v>
      </c>
      <c r="B331" s="21">
        <v>128</v>
      </c>
      <c r="C331" s="21">
        <v>232</v>
      </c>
      <c r="D331" s="18">
        <f t="shared" si="5"/>
        <v>-0.8125</v>
      </c>
    </row>
    <row r="332" spans="1:4" x14ac:dyDescent="0.25">
      <c r="A332" s="21" t="s">
        <v>329</v>
      </c>
      <c r="B332" s="21">
        <v>39</v>
      </c>
      <c r="C332" s="21">
        <v>127</v>
      </c>
      <c r="D332" s="18">
        <f t="shared" si="5"/>
        <v>-2.2564102564102564</v>
      </c>
    </row>
    <row r="333" spans="1:4" x14ac:dyDescent="0.25">
      <c r="A333" s="21" t="s">
        <v>330</v>
      </c>
      <c r="B333" s="21">
        <v>94</v>
      </c>
      <c r="C333" s="21">
        <v>178</v>
      </c>
      <c r="D333" s="18">
        <f t="shared" si="5"/>
        <v>-0.8936170212765957</v>
      </c>
    </row>
    <row r="334" spans="1:4" x14ac:dyDescent="0.25">
      <c r="A334" s="21" t="s">
        <v>331</v>
      </c>
      <c r="B334" s="21">
        <v>101</v>
      </c>
      <c r="C334" s="21">
        <v>160</v>
      </c>
      <c r="D334" s="18">
        <f t="shared" si="5"/>
        <v>-0.58415841584158412</v>
      </c>
    </row>
    <row r="335" spans="1:4" x14ac:dyDescent="0.25">
      <c r="A335" s="21" t="s">
        <v>332</v>
      </c>
      <c r="B335" s="21">
        <v>59</v>
      </c>
      <c r="C335" s="21">
        <v>35</v>
      </c>
      <c r="D335" s="18">
        <f t="shared" si="5"/>
        <v>0.40677966101694918</v>
      </c>
    </row>
    <row r="336" spans="1:4" x14ac:dyDescent="0.25">
      <c r="A336" s="21" t="s">
        <v>333</v>
      </c>
      <c r="B336" s="21">
        <v>271</v>
      </c>
      <c r="C336" s="21">
        <v>307</v>
      </c>
      <c r="D336" s="18">
        <f t="shared" si="5"/>
        <v>-0.13284132841328414</v>
      </c>
    </row>
    <row r="337" spans="1:4" x14ac:dyDescent="0.25">
      <c r="A337" s="21" t="s">
        <v>334</v>
      </c>
      <c r="B337" s="21">
        <v>466</v>
      </c>
      <c r="C337" s="21">
        <v>588</v>
      </c>
      <c r="D337" s="18">
        <f t="shared" si="5"/>
        <v>-0.26180257510729615</v>
      </c>
    </row>
    <row r="338" spans="1:4" x14ac:dyDescent="0.25">
      <c r="A338" s="21" t="s">
        <v>335</v>
      </c>
      <c r="B338" s="21">
        <v>85</v>
      </c>
      <c r="C338" s="21">
        <v>107</v>
      </c>
      <c r="D338" s="18">
        <f t="shared" si="5"/>
        <v>-0.25882352941176473</v>
      </c>
    </row>
    <row r="339" spans="1:4" x14ac:dyDescent="0.25">
      <c r="A339" s="21" t="s">
        <v>336</v>
      </c>
      <c r="B339" s="21">
        <v>300</v>
      </c>
      <c r="C339" s="21">
        <v>1022</v>
      </c>
      <c r="D339" s="18">
        <f t="shared" si="5"/>
        <v>-2.4066666666666667</v>
      </c>
    </row>
    <row r="340" spans="1:4" x14ac:dyDescent="0.25">
      <c r="A340" s="21" t="s">
        <v>337</v>
      </c>
      <c r="B340" s="21">
        <v>48</v>
      </c>
      <c r="C340" s="21">
        <v>55</v>
      </c>
      <c r="D340" s="18">
        <f t="shared" si="5"/>
        <v>-0.14583333333333334</v>
      </c>
    </row>
    <row r="341" spans="1:4" x14ac:dyDescent="0.25">
      <c r="A341" s="21" t="s">
        <v>338</v>
      </c>
      <c r="B341" s="21">
        <v>43</v>
      </c>
      <c r="C341" s="21">
        <v>30</v>
      </c>
      <c r="D341" s="18">
        <f t="shared" si="5"/>
        <v>0.30232558139534882</v>
      </c>
    </row>
    <row r="342" spans="1:4" x14ac:dyDescent="0.25">
      <c r="A342" s="21" t="s">
        <v>339</v>
      </c>
      <c r="B342" s="21">
        <v>323</v>
      </c>
      <c r="C342" s="21">
        <v>377</v>
      </c>
      <c r="D342" s="18">
        <f t="shared" si="5"/>
        <v>-0.16718266253869968</v>
      </c>
    </row>
    <row r="343" spans="1:4" x14ac:dyDescent="0.25">
      <c r="A343" s="21" t="s">
        <v>340</v>
      </c>
      <c r="B343" s="21">
        <v>126</v>
      </c>
      <c r="C343" s="21">
        <v>212</v>
      </c>
      <c r="D343" s="18">
        <f t="shared" si="5"/>
        <v>-0.68253968253968256</v>
      </c>
    </row>
    <row r="344" spans="1:4" x14ac:dyDescent="0.25">
      <c r="A344" s="21" t="s">
        <v>341</v>
      </c>
      <c r="B344" s="21">
        <v>84</v>
      </c>
      <c r="C344" s="21">
        <v>127</v>
      </c>
      <c r="D344" s="18">
        <f t="shared" si="5"/>
        <v>-0.51190476190476186</v>
      </c>
    </row>
    <row r="345" spans="1:4" x14ac:dyDescent="0.25">
      <c r="A345" s="21" t="s">
        <v>342</v>
      </c>
      <c r="B345" s="21">
        <v>119</v>
      </c>
      <c r="C345" s="21">
        <v>229</v>
      </c>
      <c r="D345" s="18">
        <f t="shared" si="5"/>
        <v>-0.92436974789915971</v>
      </c>
    </row>
    <row r="346" spans="1:4" x14ac:dyDescent="0.25">
      <c r="A346" s="21" t="s">
        <v>343</v>
      </c>
      <c r="B346" s="21">
        <v>151</v>
      </c>
      <c r="C346" s="21">
        <v>227</v>
      </c>
      <c r="D346" s="18">
        <f t="shared" si="5"/>
        <v>-0.50331125827814571</v>
      </c>
    </row>
    <row r="347" spans="1:4" x14ac:dyDescent="0.25">
      <c r="A347" s="21" t="s">
        <v>344</v>
      </c>
      <c r="B347" s="21">
        <v>115</v>
      </c>
      <c r="C347" s="21">
        <v>142</v>
      </c>
      <c r="D347" s="18">
        <f t="shared" si="5"/>
        <v>-0.23478260869565218</v>
      </c>
    </row>
    <row r="348" spans="1:4" x14ac:dyDescent="0.25">
      <c r="A348" s="21" t="s">
        <v>345</v>
      </c>
      <c r="B348" s="21">
        <v>183</v>
      </c>
      <c r="C348" s="21">
        <v>237</v>
      </c>
      <c r="D348" s="18">
        <f t="shared" si="5"/>
        <v>-0.29508196721311475</v>
      </c>
    </row>
    <row r="349" spans="1:4" x14ac:dyDescent="0.25">
      <c r="A349" s="21" t="s">
        <v>346</v>
      </c>
      <c r="B349" s="21">
        <v>84</v>
      </c>
      <c r="C349" s="21">
        <v>189</v>
      </c>
      <c r="D349" s="18">
        <f t="shared" si="5"/>
        <v>-1.25</v>
      </c>
    </row>
    <row r="350" spans="1:4" x14ac:dyDescent="0.25">
      <c r="A350" s="21" t="s">
        <v>347</v>
      </c>
      <c r="B350" s="21">
        <v>113</v>
      </c>
      <c r="C350" s="21">
        <v>102</v>
      </c>
      <c r="D350" s="18">
        <f t="shared" si="5"/>
        <v>9.7345132743362831E-2</v>
      </c>
    </row>
    <row r="351" spans="1:4" x14ac:dyDescent="0.25">
      <c r="A351" s="21" t="s">
        <v>348</v>
      </c>
      <c r="B351" s="21">
        <v>97</v>
      </c>
      <c r="C351" s="21">
        <v>188</v>
      </c>
      <c r="D351" s="18">
        <f t="shared" si="5"/>
        <v>-0.93814432989690721</v>
      </c>
    </row>
    <row r="352" spans="1:4" x14ac:dyDescent="0.25">
      <c r="A352" s="21" t="s">
        <v>349</v>
      </c>
      <c r="B352" s="21">
        <v>152</v>
      </c>
      <c r="C352" s="21">
        <v>212</v>
      </c>
      <c r="D352" s="18">
        <f t="shared" si="5"/>
        <v>-0.39473684210526316</v>
      </c>
    </row>
    <row r="353" spans="1:4" x14ac:dyDescent="0.25">
      <c r="A353" s="21" t="s">
        <v>350</v>
      </c>
      <c r="B353" s="21">
        <v>76</v>
      </c>
      <c r="C353" s="21">
        <v>137</v>
      </c>
      <c r="D353" s="18">
        <f t="shared" si="5"/>
        <v>-0.80263157894736847</v>
      </c>
    </row>
    <row r="354" spans="1:4" x14ac:dyDescent="0.25">
      <c r="A354" s="21" t="s">
        <v>351</v>
      </c>
      <c r="B354" s="21">
        <v>66</v>
      </c>
      <c r="C354" s="21">
        <v>86</v>
      </c>
      <c r="D354" s="18">
        <f t="shared" si="5"/>
        <v>-0.30303030303030304</v>
      </c>
    </row>
    <row r="355" spans="1:4" x14ac:dyDescent="0.25">
      <c r="A355" s="21" t="s">
        <v>352</v>
      </c>
      <c r="B355" s="21">
        <v>3735</v>
      </c>
      <c r="C355" s="21">
        <v>6391</v>
      </c>
      <c r="D355" s="18">
        <f t="shared" si="5"/>
        <v>-0.71111111111111114</v>
      </c>
    </row>
    <row r="356" spans="1:4" x14ac:dyDescent="0.25">
      <c r="A356" s="21" t="s">
        <v>353</v>
      </c>
      <c r="B356" s="21">
        <v>53</v>
      </c>
      <c r="C356" s="21">
        <v>47</v>
      </c>
      <c r="D356" s="18">
        <f t="shared" si="5"/>
        <v>0.11320754716981132</v>
      </c>
    </row>
    <row r="357" spans="1:4" x14ac:dyDescent="0.25">
      <c r="A357" s="21" t="s">
        <v>354</v>
      </c>
      <c r="B357" s="21">
        <v>476</v>
      </c>
      <c r="C357" s="21">
        <v>851</v>
      </c>
      <c r="D357" s="18">
        <f t="shared" si="5"/>
        <v>-0.78781512605042014</v>
      </c>
    </row>
    <row r="358" spans="1:4" x14ac:dyDescent="0.25">
      <c r="A358" s="21" t="s">
        <v>355</v>
      </c>
      <c r="B358" s="21">
        <v>416</v>
      </c>
      <c r="C358" s="21">
        <v>667</v>
      </c>
      <c r="D358" s="18">
        <f t="shared" si="5"/>
        <v>-0.60336538461538458</v>
      </c>
    </row>
    <row r="359" spans="1:4" x14ac:dyDescent="0.25">
      <c r="A359" s="21" t="s">
        <v>356</v>
      </c>
      <c r="B359" s="21">
        <v>82</v>
      </c>
      <c r="C359" s="21">
        <v>122</v>
      </c>
      <c r="D359" s="18">
        <f t="shared" si="5"/>
        <v>-0.48780487804878048</v>
      </c>
    </row>
    <row r="360" spans="1:4" x14ac:dyDescent="0.25">
      <c r="A360" s="21" t="s">
        <v>357</v>
      </c>
      <c r="B360" s="21">
        <v>126</v>
      </c>
      <c r="C360" s="21">
        <v>241</v>
      </c>
      <c r="D360" s="18">
        <f t="shared" si="5"/>
        <v>-0.91269841269841268</v>
      </c>
    </row>
    <row r="361" spans="1:4" x14ac:dyDescent="0.25">
      <c r="A361" s="21" t="s">
        <v>358</v>
      </c>
      <c r="B361" s="21">
        <v>52</v>
      </c>
      <c r="C361" s="21">
        <v>88</v>
      </c>
      <c r="D361" s="18">
        <f t="shared" si="5"/>
        <v>-0.69230769230769229</v>
      </c>
    </row>
    <row r="362" spans="1:4" x14ac:dyDescent="0.25">
      <c r="A362" s="21" t="s">
        <v>359</v>
      </c>
      <c r="B362" s="21">
        <v>9</v>
      </c>
      <c r="C362" s="21">
        <v>199</v>
      </c>
      <c r="D362" s="18">
        <f t="shared" si="5"/>
        <v>-21.111111111111111</v>
      </c>
    </row>
    <row r="363" spans="1:4" x14ac:dyDescent="0.25">
      <c r="A363" s="21" t="s">
        <v>360</v>
      </c>
      <c r="B363" s="21">
        <v>87</v>
      </c>
      <c r="C363" s="21">
        <v>142</v>
      </c>
      <c r="D363" s="18">
        <f t="shared" si="5"/>
        <v>-0.63218390804597702</v>
      </c>
    </row>
    <row r="364" spans="1:4" x14ac:dyDescent="0.25">
      <c r="A364" s="21" t="s">
        <v>361</v>
      </c>
      <c r="B364" s="21">
        <v>56</v>
      </c>
      <c r="C364" s="21">
        <v>164</v>
      </c>
      <c r="D364" s="18">
        <f t="shared" si="5"/>
        <v>-1.9285714285714286</v>
      </c>
    </row>
    <row r="365" spans="1:4" x14ac:dyDescent="0.25">
      <c r="A365" s="21" t="s">
        <v>362</v>
      </c>
      <c r="B365" s="21">
        <v>1213</v>
      </c>
      <c r="C365" s="21">
        <v>2050</v>
      </c>
      <c r="D365" s="18">
        <f t="shared" si="5"/>
        <v>-0.69002473206924975</v>
      </c>
    </row>
    <row r="366" spans="1:4" x14ac:dyDescent="0.25">
      <c r="A366" s="21" t="s">
        <v>363</v>
      </c>
      <c r="B366" s="21">
        <v>126</v>
      </c>
      <c r="C366" s="21">
        <v>181</v>
      </c>
      <c r="D366" s="18">
        <f t="shared" si="5"/>
        <v>-0.43650793650793651</v>
      </c>
    </row>
    <row r="367" spans="1:4" x14ac:dyDescent="0.25">
      <c r="A367" s="21" t="s">
        <v>364</v>
      </c>
      <c r="B367" s="21">
        <v>175</v>
      </c>
      <c r="C367" s="21">
        <v>551</v>
      </c>
      <c r="D367" s="18">
        <f t="shared" si="5"/>
        <v>-2.1485714285714286</v>
      </c>
    </row>
    <row r="368" spans="1:4" x14ac:dyDescent="0.25">
      <c r="A368" s="21" t="s">
        <v>365</v>
      </c>
      <c r="B368" s="21">
        <v>111</v>
      </c>
      <c r="C368" s="21">
        <v>113</v>
      </c>
      <c r="D368" s="18">
        <f t="shared" si="5"/>
        <v>-1.8018018018018018E-2</v>
      </c>
    </row>
    <row r="369" spans="1:4" x14ac:dyDescent="0.25">
      <c r="A369" s="21" t="s">
        <v>366</v>
      </c>
      <c r="B369" s="21">
        <v>102</v>
      </c>
      <c r="C369" s="21">
        <v>138</v>
      </c>
      <c r="D369" s="18">
        <f t="shared" si="5"/>
        <v>-0.35294117647058826</v>
      </c>
    </row>
    <row r="370" spans="1:4" x14ac:dyDescent="0.25">
      <c r="A370" s="21" t="s">
        <v>367</v>
      </c>
      <c r="B370" s="21">
        <v>68</v>
      </c>
      <c r="C370" s="21">
        <v>401</v>
      </c>
      <c r="D370" s="18">
        <f t="shared" si="5"/>
        <v>-4.8970588235294121</v>
      </c>
    </row>
    <row r="371" spans="1:4" x14ac:dyDescent="0.25">
      <c r="A371" s="21" t="s">
        <v>368</v>
      </c>
      <c r="B371" s="21">
        <v>298</v>
      </c>
      <c r="C371" s="21">
        <v>412</v>
      </c>
      <c r="D371" s="18">
        <f t="shared" si="5"/>
        <v>-0.3825503355704698</v>
      </c>
    </row>
    <row r="372" spans="1:4" x14ac:dyDescent="0.25">
      <c r="A372" s="21" t="s">
        <v>369</v>
      </c>
      <c r="B372" s="21">
        <v>11</v>
      </c>
      <c r="C372" s="21">
        <v>72</v>
      </c>
      <c r="D372" s="18">
        <f t="shared" si="5"/>
        <v>-5.5454545454545459</v>
      </c>
    </row>
    <row r="373" spans="1:4" x14ac:dyDescent="0.25">
      <c r="A373" s="21" t="s">
        <v>370</v>
      </c>
      <c r="B373" s="21">
        <v>39</v>
      </c>
      <c r="C373" s="21">
        <v>204</v>
      </c>
      <c r="D373" s="18">
        <f t="shared" si="5"/>
        <v>-4.2307692307692308</v>
      </c>
    </row>
    <row r="374" spans="1:4" x14ac:dyDescent="0.25">
      <c r="A374" s="21" t="s">
        <v>371</v>
      </c>
      <c r="B374" s="21">
        <v>71</v>
      </c>
      <c r="C374" s="21">
        <v>126</v>
      </c>
      <c r="D374" s="18">
        <f t="shared" si="5"/>
        <v>-0.77464788732394363</v>
      </c>
    </row>
    <row r="375" spans="1:4" x14ac:dyDescent="0.25">
      <c r="A375" s="21" t="s">
        <v>372</v>
      </c>
      <c r="B375" s="21">
        <v>277</v>
      </c>
      <c r="C375" s="21">
        <v>401</v>
      </c>
      <c r="D375" s="18">
        <f t="shared" si="5"/>
        <v>-0.44765342960288806</v>
      </c>
    </row>
    <row r="376" spans="1:4" x14ac:dyDescent="0.25">
      <c r="A376" s="21" t="s">
        <v>373</v>
      </c>
      <c r="B376" s="21">
        <v>94</v>
      </c>
      <c r="C376" s="21">
        <v>120</v>
      </c>
      <c r="D376" s="18">
        <f t="shared" si="5"/>
        <v>-0.27659574468085107</v>
      </c>
    </row>
    <row r="377" spans="1:4" x14ac:dyDescent="0.25">
      <c r="A377" s="21" t="s">
        <v>374</v>
      </c>
      <c r="B377" s="21">
        <v>94</v>
      </c>
      <c r="C377" s="21">
        <v>204</v>
      </c>
      <c r="D377" s="18">
        <f t="shared" si="5"/>
        <v>-1.1702127659574468</v>
      </c>
    </row>
    <row r="378" spans="1:4" x14ac:dyDescent="0.25">
      <c r="A378" s="21" t="s">
        <v>375</v>
      </c>
      <c r="B378" s="21">
        <v>558</v>
      </c>
      <c r="C378" s="21">
        <v>2124</v>
      </c>
      <c r="D378" s="18">
        <f t="shared" si="5"/>
        <v>-2.806451612903226</v>
      </c>
    </row>
    <row r="379" spans="1:4" x14ac:dyDescent="0.25">
      <c r="A379" s="21" t="s">
        <v>376</v>
      </c>
      <c r="B379" s="21">
        <v>202</v>
      </c>
      <c r="C379" s="21">
        <v>275</v>
      </c>
      <c r="D379" s="18">
        <f t="shared" si="5"/>
        <v>-0.36138613861386137</v>
      </c>
    </row>
    <row r="380" spans="1:4" x14ac:dyDescent="0.25">
      <c r="A380" s="21" t="s">
        <v>377</v>
      </c>
      <c r="B380" s="21">
        <v>202</v>
      </c>
      <c r="C380" s="21">
        <v>543</v>
      </c>
      <c r="D380" s="18">
        <f t="shared" si="5"/>
        <v>-1.6881188118811881</v>
      </c>
    </row>
    <row r="381" spans="1:4" x14ac:dyDescent="0.25">
      <c r="A381" s="21" t="s">
        <v>378</v>
      </c>
      <c r="B381" s="21">
        <v>210</v>
      </c>
      <c r="C381" s="21">
        <v>373</v>
      </c>
      <c r="D381" s="18">
        <f t="shared" si="5"/>
        <v>-0.77619047619047621</v>
      </c>
    </row>
    <row r="382" spans="1:4" x14ac:dyDescent="0.25">
      <c r="A382" s="21" t="s">
        <v>379</v>
      </c>
      <c r="B382" s="21">
        <v>136</v>
      </c>
      <c r="C382" s="21">
        <v>326</v>
      </c>
      <c r="D382" s="18">
        <f t="shared" si="5"/>
        <v>-1.3970588235294117</v>
      </c>
    </row>
    <row r="383" spans="1:4" x14ac:dyDescent="0.25">
      <c r="A383" s="21" t="s">
        <v>380</v>
      </c>
      <c r="B383" s="21">
        <v>167</v>
      </c>
      <c r="C383" s="21">
        <v>372</v>
      </c>
      <c r="D383" s="18">
        <f t="shared" si="5"/>
        <v>-1.2275449101796407</v>
      </c>
    </row>
    <row r="384" spans="1:4" x14ac:dyDescent="0.25">
      <c r="A384" s="21" t="s">
        <v>381</v>
      </c>
      <c r="B384" s="21">
        <v>2118</v>
      </c>
      <c r="C384" s="21">
        <v>3425</v>
      </c>
      <c r="D384" s="18">
        <f t="shared" si="5"/>
        <v>-0.61709159584513695</v>
      </c>
    </row>
    <row r="385" spans="1:4" x14ac:dyDescent="0.25">
      <c r="A385" s="21" t="s">
        <v>382</v>
      </c>
      <c r="B385" s="21">
        <v>83</v>
      </c>
      <c r="C385" s="21">
        <v>90</v>
      </c>
      <c r="D385" s="18">
        <f t="shared" si="5"/>
        <v>-8.4337349397590355E-2</v>
      </c>
    </row>
    <row r="386" spans="1:4" x14ac:dyDescent="0.25">
      <c r="A386" s="21" t="s">
        <v>383</v>
      </c>
      <c r="B386" s="21">
        <v>147</v>
      </c>
      <c r="C386" s="21">
        <v>293</v>
      </c>
      <c r="D386" s="18">
        <f t="shared" si="5"/>
        <v>-0.99319727891156462</v>
      </c>
    </row>
    <row r="387" spans="1:4" x14ac:dyDescent="0.25">
      <c r="A387" s="21" t="s">
        <v>384</v>
      </c>
      <c r="B387" s="21">
        <v>111</v>
      </c>
      <c r="C387" s="21">
        <v>186</v>
      </c>
      <c r="D387" s="18">
        <f t="shared" si="5"/>
        <v>-0.67567567567567566</v>
      </c>
    </row>
    <row r="388" spans="1:4" x14ac:dyDescent="0.25">
      <c r="A388" s="21" t="s">
        <v>385</v>
      </c>
      <c r="B388" s="21">
        <v>102</v>
      </c>
      <c r="C388" s="21">
        <v>165</v>
      </c>
      <c r="D388" s="18">
        <f t="shared" si="5"/>
        <v>-0.61764705882352944</v>
      </c>
    </row>
    <row r="389" spans="1:4" x14ac:dyDescent="0.25">
      <c r="A389" s="21" t="s">
        <v>386</v>
      </c>
      <c r="B389" s="21">
        <v>148</v>
      </c>
      <c r="C389" s="21">
        <v>188</v>
      </c>
      <c r="D389" s="18">
        <f t="shared" ref="D389:D402" si="6">IF(C389=0,"",(B389-C389)/B389)</f>
        <v>-0.27027027027027029</v>
      </c>
    </row>
    <row r="390" spans="1:4" x14ac:dyDescent="0.25">
      <c r="A390" s="21" t="s">
        <v>387</v>
      </c>
      <c r="B390" s="21">
        <v>212</v>
      </c>
      <c r="C390" s="21">
        <v>438</v>
      </c>
      <c r="D390" s="18">
        <f t="shared" si="6"/>
        <v>-1.0660377358490567</v>
      </c>
    </row>
    <row r="391" spans="1:4" x14ac:dyDescent="0.25">
      <c r="A391" s="21" t="s">
        <v>388</v>
      </c>
      <c r="B391" s="21">
        <v>327</v>
      </c>
      <c r="C391" s="21">
        <v>509</v>
      </c>
      <c r="D391" s="18">
        <f t="shared" si="6"/>
        <v>-0.55657492354740057</v>
      </c>
    </row>
    <row r="392" spans="1:4" x14ac:dyDescent="0.25">
      <c r="A392" s="21" t="s">
        <v>389</v>
      </c>
      <c r="B392" s="21">
        <v>543</v>
      </c>
      <c r="C392" s="21">
        <v>2418</v>
      </c>
      <c r="D392" s="18">
        <f t="shared" si="6"/>
        <v>-3.4530386740331491</v>
      </c>
    </row>
    <row r="393" spans="1:4" x14ac:dyDescent="0.25">
      <c r="A393" s="21" t="s">
        <v>390</v>
      </c>
      <c r="B393" s="21">
        <v>702</v>
      </c>
      <c r="C393" s="21">
        <v>1375</v>
      </c>
      <c r="D393" s="18">
        <f t="shared" si="6"/>
        <v>-0.95868945868945865</v>
      </c>
    </row>
    <row r="394" spans="1:4" x14ac:dyDescent="0.25">
      <c r="A394" s="21" t="s">
        <v>391</v>
      </c>
      <c r="B394" s="21">
        <v>56</v>
      </c>
      <c r="C394" s="21">
        <v>64</v>
      </c>
      <c r="D394" s="18">
        <f t="shared" si="6"/>
        <v>-0.14285714285714285</v>
      </c>
    </row>
    <row r="395" spans="1:4" x14ac:dyDescent="0.25">
      <c r="A395" s="21" t="s">
        <v>392</v>
      </c>
      <c r="B395" s="21">
        <v>172</v>
      </c>
      <c r="C395" s="21">
        <v>234</v>
      </c>
      <c r="D395" s="18">
        <f t="shared" si="6"/>
        <v>-0.36046511627906974</v>
      </c>
    </row>
    <row r="396" spans="1:4" x14ac:dyDescent="0.25">
      <c r="A396" s="21" t="s">
        <v>393</v>
      </c>
      <c r="B396" s="21">
        <v>122</v>
      </c>
      <c r="C396" s="21">
        <v>123</v>
      </c>
      <c r="D396" s="18">
        <f t="shared" si="6"/>
        <v>-8.1967213114754103E-3</v>
      </c>
    </row>
    <row r="397" spans="1:4" x14ac:dyDescent="0.25">
      <c r="A397" s="21" t="s">
        <v>394</v>
      </c>
      <c r="B397" s="21">
        <v>99</v>
      </c>
      <c r="C397" s="21">
        <v>178</v>
      </c>
      <c r="D397" s="18">
        <f t="shared" si="6"/>
        <v>-0.79797979797979801</v>
      </c>
    </row>
    <row r="398" spans="1:4" x14ac:dyDescent="0.25">
      <c r="A398" s="21" t="s">
        <v>395</v>
      </c>
      <c r="B398" s="21">
        <v>118</v>
      </c>
      <c r="C398" s="21">
        <v>167</v>
      </c>
      <c r="D398" s="18">
        <f t="shared" si="6"/>
        <v>-0.4152542372881356</v>
      </c>
    </row>
    <row r="399" spans="1:4" x14ac:dyDescent="0.25">
      <c r="A399" s="21" t="s">
        <v>396</v>
      </c>
      <c r="B399" s="21">
        <v>48</v>
      </c>
      <c r="C399" s="21">
        <v>108</v>
      </c>
      <c r="D399" s="18">
        <f t="shared" si="6"/>
        <v>-1.25</v>
      </c>
    </row>
    <row r="400" spans="1:4" x14ac:dyDescent="0.25">
      <c r="A400" s="21" t="s">
        <v>397</v>
      </c>
      <c r="B400" s="21">
        <v>107</v>
      </c>
      <c r="C400" s="21">
        <v>138</v>
      </c>
      <c r="D400" s="18">
        <f t="shared" si="6"/>
        <v>-0.28971962616822428</v>
      </c>
    </row>
    <row r="401" spans="1:4" x14ac:dyDescent="0.25">
      <c r="A401" s="21" t="s">
        <v>398</v>
      </c>
      <c r="B401" s="21">
        <v>155</v>
      </c>
      <c r="C401" s="21">
        <v>351</v>
      </c>
      <c r="D401" s="18">
        <f t="shared" si="6"/>
        <v>-1.264516129032258</v>
      </c>
    </row>
    <row r="402" spans="1:4" x14ac:dyDescent="0.25">
      <c r="A402" s="21" t="s">
        <v>399</v>
      </c>
      <c r="B402" s="21">
        <v>85</v>
      </c>
      <c r="C402" s="21">
        <v>133</v>
      </c>
      <c r="D402" s="18">
        <f t="shared" si="6"/>
        <v>-0.56470588235294117</v>
      </c>
    </row>
  </sheetData>
  <conditionalFormatting sqref="D1:D1048576">
    <cfRule type="expression" dxfId="4" priority="1">
      <formula>D1&lt;-0.5</formula>
    </cfRule>
  </conditionalFormatting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workbookViewId="0">
      <pane ySplit="3" topLeftCell="A4" activePane="bottomLeft" state="frozenSplit"/>
      <selection pane="bottomLeft" activeCell="B19" sqref="B19"/>
    </sheetView>
  </sheetViews>
  <sheetFormatPr defaultRowHeight="15" x14ac:dyDescent="0.25"/>
  <cols>
    <col min="1" max="1" width="27.140625" style="3" bestFit="1" customWidth="1"/>
    <col min="2" max="2" width="33.5703125" style="3" bestFit="1" customWidth="1"/>
    <col min="3" max="3" width="19.7109375" style="3" bestFit="1" customWidth="1"/>
    <col min="4" max="4" width="15.7109375" style="3" bestFit="1" customWidth="1"/>
    <col min="5" max="5" width="9.140625" style="3"/>
    <col min="6" max="6" width="16" bestFit="1" customWidth="1"/>
  </cols>
  <sheetData>
    <row r="1" spans="1:6" x14ac:dyDescent="0.25">
      <c r="A1" s="3" t="s">
        <v>1241</v>
      </c>
    </row>
    <row r="3" spans="1:6" s="17" customFormat="1" x14ac:dyDescent="0.25">
      <c r="A3" s="15" t="s">
        <v>0</v>
      </c>
      <c r="B3" s="15" t="s">
        <v>1242</v>
      </c>
      <c r="C3" s="15" t="s">
        <v>1243</v>
      </c>
      <c r="D3" s="15" t="s">
        <v>1244</v>
      </c>
      <c r="E3" s="16"/>
      <c r="F3" s="17" t="s">
        <v>1050</v>
      </c>
    </row>
    <row r="4" spans="1:6" x14ac:dyDescent="0.25">
      <c r="A4" s="3" t="s">
        <v>44</v>
      </c>
      <c r="B4" s="3" t="s">
        <v>429</v>
      </c>
      <c r="C4" s="3" t="s">
        <v>412</v>
      </c>
      <c r="D4" s="3" t="s">
        <v>429</v>
      </c>
    </row>
    <row r="5" spans="1:6" x14ac:dyDescent="0.25">
      <c r="A5" s="3" t="s">
        <v>59</v>
      </c>
      <c r="B5" s="3" t="s">
        <v>429</v>
      </c>
      <c r="C5" s="3" t="s">
        <v>412</v>
      </c>
      <c r="D5" s="3" t="s">
        <v>429</v>
      </c>
    </row>
    <row r="6" spans="1:6" x14ac:dyDescent="0.25">
      <c r="A6" s="3" t="s">
        <v>72</v>
      </c>
      <c r="B6" s="3" t="s">
        <v>429</v>
      </c>
      <c r="C6" s="3" t="s">
        <v>412</v>
      </c>
      <c r="D6" s="3" t="s">
        <v>429</v>
      </c>
    </row>
    <row r="7" spans="1:6" x14ac:dyDescent="0.25">
      <c r="A7" s="3" t="s">
        <v>98</v>
      </c>
      <c r="B7" s="3" t="s">
        <v>429</v>
      </c>
      <c r="C7" s="3" t="s">
        <v>412</v>
      </c>
      <c r="D7" s="3" t="s">
        <v>429</v>
      </c>
    </row>
    <row r="8" spans="1:6" x14ac:dyDescent="0.25">
      <c r="A8" s="3" t="s">
        <v>130</v>
      </c>
      <c r="B8" s="3" t="s">
        <v>429</v>
      </c>
      <c r="C8" s="3" t="s">
        <v>412</v>
      </c>
      <c r="D8" s="3" t="s">
        <v>429</v>
      </c>
      <c r="F8" t="s">
        <v>412</v>
      </c>
    </row>
    <row r="9" spans="1:6" x14ac:dyDescent="0.25">
      <c r="A9" s="3" t="s">
        <v>143</v>
      </c>
      <c r="B9" s="3" t="s">
        <v>429</v>
      </c>
      <c r="C9" s="3" t="s">
        <v>429</v>
      </c>
      <c r="D9" s="3" t="s">
        <v>429</v>
      </c>
    </row>
    <row r="10" spans="1:6" x14ac:dyDescent="0.25">
      <c r="A10" s="3" t="s">
        <v>149</v>
      </c>
      <c r="B10" s="3" t="s">
        <v>429</v>
      </c>
      <c r="C10" s="3" t="s">
        <v>429</v>
      </c>
      <c r="D10" s="3" t="s">
        <v>429</v>
      </c>
      <c r="F10" t="s">
        <v>412</v>
      </c>
    </row>
    <row r="11" spans="1:6" x14ac:dyDescent="0.25">
      <c r="A11" s="3" t="s">
        <v>164</v>
      </c>
      <c r="B11" s="3" t="s">
        <v>429</v>
      </c>
      <c r="C11" s="3" t="s">
        <v>429</v>
      </c>
      <c r="D11" s="3" t="s">
        <v>429</v>
      </c>
    </row>
    <row r="12" spans="1:6" x14ac:dyDescent="0.25">
      <c r="A12" s="3" t="s">
        <v>172</v>
      </c>
      <c r="B12" s="3" t="s">
        <v>429</v>
      </c>
      <c r="C12" s="3" t="s">
        <v>412</v>
      </c>
      <c r="D12" s="3" t="s">
        <v>429</v>
      </c>
    </row>
    <row r="13" spans="1:6" x14ac:dyDescent="0.25">
      <c r="A13" s="3" t="s">
        <v>180</v>
      </c>
      <c r="B13" s="3" t="s">
        <v>429</v>
      </c>
      <c r="C13" s="3" t="s">
        <v>429</v>
      </c>
      <c r="D13" s="3" t="s">
        <v>429</v>
      </c>
    </row>
    <row r="14" spans="1:6" x14ac:dyDescent="0.25">
      <c r="A14" s="3" t="s">
        <v>190</v>
      </c>
      <c r="B14" s="3" t="s">
        <v>429</v>
      </c>
      <c r="C14" s="3" t="s">
        <v>429</v>
      </c>
      <c r="D14" s="3" t="s">
        <v>429</v>
      </c>
    </row>
    <row r="15" spans="1:6" x14ac:dyDescent="0.25">
      <c r="A15" s="3" t="s">
        <v>196</v>
      </c>
      <c r="B15" s="3" t="s">
        <v>412</v>
      </c>
      <c r="C15" s="3" t="s">
        <v>429</v>
      </c>
      <c r="D15" s="3" t="s">
        <v>429</v>
      </c>
    </row>
    <row r="16" spans="1:6" x14ac:dyDescent="0.25">
      <c r="A16" s="3" t="s">
        <v>202</v>
      </c>
      <c r="B16" s="3" t="s">
        <v>429</v>
      </c>
      <c r="C16" s="3" t="s">
        <v>412</v>
      </c>
      <c r="D16" s="3" t="s">
        <v>429</v>
      </c>
    </row>
    <row r="17" spans="1:6" x14ac:dyDescent="0.25">
      <c r="A17" s="3" t="s">
        <v>207</v>
      </c>
      <c r="B17" s="3" t="s">
        <v>429</v>
      </c>
      <c r="C17" s="3" t="s">
        <v>412</v>
      </c>
      <c r="D17" s="3" t="s">
        <v>429</v>
      </c>
    </row>
    <row r="18" spans="1:6" x14ac:dyDescent="0.25">
      <c r="A18" s="3" t="s">
        <v>222</v>
      </c>
      <c r="B18" s="3" t="s">
        <v>429</v>
      </c>
      <c r="C18" s="3" t="s">
        <v>412</v>
      </c>
      <c r="D18" s="3" t="s">
        <v>429</v>
      </c>
    </row>
    <row r="19" spans="1:6" x14ac:dyDescent="0.25">
      <c r="A19" s="3" t="s">
        <v>236</v>
      </c>
      <c r="B19" s="3" t="s">
        <v>429</v>
      </c>
      <c r="C19" s="3" t="s">
        <v>412</v>
      </c>
      <c r="D19" s="3" t="s">
        <v>429</v>
      </c>
    </row>
    <row r="20" spans="1:6" x14ac:dyDescent="0.25">
      <c r="A20" s="3" t="s">
        <v>246</v>
      </c>
      <c r="B20" s="3" t="s">
        <v>429</v>
      </c>
      <c r="C20" s="3" t="s">
        <v>412</v>
      </c>
      <c r="D20" s="3" t="s">
        <v>429</v>
      </c>
      <c r="F20" t="s">
        <v>412</v>
      </c>
    </row>
    <row r="21" spans="1:6" x14ac:dyDescent="0.25">
      <c r="A21" s="3" t="s">
        <v>250</v>
      </c>
      <c r="B21" s="3" t="s">
        <v>429</v>
      </c>
      <c r="C21" s="3" t="s">
        <v>412</v>
      </c>
      <c r="D21" s="3" t="s">
        <v>429</v>
      </c>
    </row>
    <row r="22" spans="1:6" x14ac:dyDescent="0.25">
      <c r="A22" s="3" t="s">
        <v>264</v>
      </c>
      <c r="B22" s="3" t="s">
        <v>429</v>
      </c>
      <c r="C22" s="3" t="s">
        <v>429</v>
      </c>
      <c r="D22" s="3" t="s">
        <v>429</v>
      </c>
    </row>
    <row r="23" spans="1:6" x14ac:dyDescent="0.25">
      <c r="A23" s="3" t="s">
        <v>269</v>
      </c>
      <c r="B23" s="3" t="s">
        <v>429</v>
      </c>
      <c r="C23" s="3" t="s">
        <v>412</v>
      </c>
      <c r="D23" s="3" t="s">
        <v>429</v>
      </c>
    </row>
    <row r="24" spans="1:6" x14ac:dyDescent="0.25">
      <c r="A24" s="3" t="s">
        <v>332</v>
      </c>
      <c r="B24" s="3" t="s">
        <v>429</v>
      </c>
      <c r="C24" s="3" t="s">
        <v>429</v>
      </c>
      <c r="D24" s="3" t="s">
        <v>429</v>
      </c>
    </row>
    <row r="25" spans="1:6" x14ac:dyDescent="0.25">
      <c r="A25" s="3" t="s">
        <v>335</v>
      </c>
      <c r="B25" s="3" t="s">
        <v>429</v>
      </c>
      <c r="C25" s="3" t="s">
        <v>412</v>
      </c>
      <c r="D25" s="3" t="s">
        <v>429</v>
      </c>
    </row>
    <row r="26" spans="1:6" x14ac:dyDescent="0.25">
      <c r="A26" s="3" t="s">
        <v>373</v>
      </c>
      <c r="B26" s="3" t="s">
        <v>429</v>
      </c>
      <c r="C26" s="3" t="s">
        <v>429</v>
      </c>
      <c r="D26" s="3" t="s">
        <v>429</v>
      </c>
    </row>
    <row r="27" spans="1:6" x14ac:dyDescent="0.25">
      <c r="A27" s="3" t="s">
        <v>393</v>
      </c>
      <c r="B27" s="3" t="s">
        <v>429</v>
      </c>
      <c r="C27" s="3" t="s">
        <v>429</v>
      </c>
      <c r="D27" s="3" t="s">
        <v>429</v>
      </c>
    </row>
    <row r="47" spans="6:6" x14ac:dyDescent="0.25">
      <c r="F47" s="3"/>
    </row>
    <row r="48" spans="6:6" x14ac:dyDescent="0.25">
      <c r="F48" s="3"/>
    </row>
  </sheetData>
  <conditionalFormatting sqref="A32:A111">
    <cfRule type="expression" dxfId="3" priority="2">
      <formula>AND(ISNUMBER($B32),$B32&gt;0)</formula>
    </cfRule>
  </conditionalFormatting>
  <conditionalFormatting sqref="A1">
    <cfRule type="expression" dxfId="2" priority="1">
      <formula>$D2="SIM"</formula>
    </cfRule>
  </conditionalFormatting>
  <pageMargins left="0.511811024" right="0.511811024" top="0.78740157499999996" bottom="0.78740157499999996" header="0.31496062000000002" footer="0.31496062000000002"/>
  <pageSetup paperSize="9" scale="93" fitToHeight="0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2"/>
  <sheetViews>
    <sheetView workbookViewId="0">
      <pane ySplit="3" topLeftCell="A4" activePane="bottomLeft" state="frozenSplit"/>
      <selection pane="bottomLeft" activeCell="B1" sqref="B1"/>
    </sheetView>
  </sheetViews>
  <sheetFormatPr defaultRowHeight="15" x14ac:dyDescent="0.25"/>
  <cols>
    <col min="1" max="1" width="27.140625" style="3" bestFit="1" customWidth="1"/>
    <col min="2" max="2" width="19.5703125" style="7" bestFit="1" customWidth="1"/>
    <col min="3" max="3" width="15.28515625" style="30" bestFit="1" customWidth="1"/>
    <col min="4" max="4" width="12.7109375" style="3" bestFit="1" customWidth="1"/>
    <col min="6" max="6" width="13.5703125" bestFit="1" customWidth="1"/>
    <col min="7" max="7" width="5.140625" bestFit="1" customWidth="1"/>
    <col min="9" max="9" width="17.85546875" bestFit="1" customWidth="1"/>
    <col min="10" max="10" width="5.140625" bestFit="1" customWidth="1"/>
    <col min="12" max="12" width="13" bestFit="1" customWidth="1"/>
    <col min="13" max="13" width="14.42578125" bestFit="1" customWidth="1"/>
  </cols>
  <sheetData>
    <row r="1" spans="1:13" x14ac:dyDescent="0.25">
      <c r="A1" s="3" t="s">
        <v>1240</v>
      </c>
    </row>
    <row r="3" spans="1:13" x14ac:dyDescent="0.25">
      <c r="A3" s="1" t="s">
        <v>0</v>
      </c>
      <c r="B3" s="6" t="s">
        <v>1096</v>
      </c>
      <c r="C3" s="29" t="s">
        <v>1117</v>
      </c>
      <c r="D3" s="6" t="s">
        <v>1099</v>
      </c>
      <c r="F3" s="6" t="s">
        <v>1097</v>
      </c>
      <c r="G3" s="26">
        <f>399-J3</f>
        <v>254</v>
      </c>
      <c r="I3" s="6" t="s">
        <v>1098</v>
      </c>
      <c r="J3" s="27">
        <f>COUNTIF(B:B,0)</f>
        <v>145</v>
      </c>
      <c r="L3" s="6" t="s">
        <v>1102</v>
      </c>
      <c r="M3" s="28">
        <v>2298.8000000000002</v>
      </c>
    </row>
    <row r="4" spans="1:13" x14ac:dyDescent="0.25">
      <c r="A4" s="3" t="s">
        <v>2</v>
      </c>
      <c r="B4" s="7">
        <f>VLOOKUP(A4,'Respostas Ofício 7 de 26.1.2017'!A:G,7,0)</f>
        <v>0</v>
      </c>
      <c r="C4" s="30">
        <f>VLOOKUP(A4,'Respostas Ofício 7 de 26.1.2017'!A:H,8,0)</f>
        <v>0</v>
      </c>
      <c r="D4" s="3" t="str">
        <f>IF(C4=0,"NÃO",IF(40*B4/C4&lt;$M$3,"NÃO","SIM"))</f>
        <v>NÃO</v>
      </c>
    </row>
    <row r="5" spans="1:13" x14ac:dyDescent="0.25">
      <c r="A5" s="3" t="s">
        <v>3</v>
      </c>
      <c r="B5" s="7">
        <f>VLOOKUP(A5,'Respostas Ofício 7 de 26.1.2017'!A:G,7,0)</f>
        <v>0</v>
      </c>
      <c r="C5" s="30">
        <f>VLOOKUP(A5,'Respostas Ofício 7 de 26.1.2017'!A:H,8,0)</f>
        <v>0</v>
      </c>
      <c r="D5" s="3" t="str">
        <f t="shared" ref="D5:D68" si="0">IF(C5=0,"NÃO",IF(40*B5/C5&lt;$M$3,"NÃO","SIM"))</f>
        <v>NÃO</v>
      </c>
    </row>
    <row r="6" spans="1:13" x14ac:dyDescent="0.25">
      <c r="A6" s="3" t="s">
        <v>4</v>
      </c>
      <c r="B6" s="7">
        <f>VLOOKUP(A6,'Respostas Ofício 7 de 26.1.2017'!A:G,7,0)</f>
        <v>1077.05</v>
      </c>
      <c r="C6" s="30">
        <f>VLOOKUP(A6,'Respostas Ofício 7 de 26.1.2017'!A:H,8,0)</f>
        <v>20</v>
      </c>
      <c r="D6" s="3" t="str">
        <f t="shared" si="0"/>
        <v>NÃO</v>
      </c>
    </row>
    <row r="7" spans="1:13" x14ac:dyDescent="0.25">
      <c r="A7" s="3" t="s">
        <v>5</v>
      </c>
      <c r="B7" s="7">
        <f>VLOOKUP(A7,'Respostas Ofício 7 de 26.1.2017'!A:G,7,0)</f>
        <v>1002.98</v>
      </c>
      <c r="C7" s="30">
        <f>VLOOKUP(A7,'Respostas Ofício 7 de 26.1.2017'!A:H,8,0)</f>
        <v>20</v>
      </c>
      <c r="D7" s="3" t="str">
        <f t="shared" si="0"/>
        <v>NÃO</v>
      </c>
    </row>
    <row r="8" spans="1:13" x14ac:dyDescent="0.25">
      <c r="A8" s="3" t="s">
        <v>6</v>
      </c>
      <c r="B8" s="7">
        <f>VLOOKUP(A8,'Respostas Ofício 7 de 26.1.2017'!A:G,7,0)</f>
        <v>0</v>
      </c>
      <c r="C8" s="30">
        <f>VLOOKUP(A8,'Respostas Ofício 7 de 26.1.2017'!A:H,8,0)</f>
        <v>0</v>
      </c>
      <c r="D8" s="3" t="str">
        <f t="shared" si="0"/>
        <v>NÃO</v>
      </c>
    </row>
    <row r="9" spans="1:13" x14ac:dyDescent="0.25">
      <c r="A9" s="3" t="s">
        <v>7</v>
      </c>
      <c r="B9" s="7">
        <f>VLOOKUP(A9,'Respostas Ofício 7 de 26.1.2017'!A:G,7,0)</f>
        <v>0</v>
      </c>
      <c r="C9" s="30">
        <f>VLOOKUP(A9,'Respostas Ofício 7 de 26.1.2017'!A:H,8,0)</f>
        <v>0</v>
      </c>
      <c r="D9" s="3" t="str">
        <f t="shared" si="0"/>
        <v>NÃO</v>
      </c>
    </row>
    <row r="10" spans="1:13" x14ac:dyDescent="0.25">
      <c r="A10" s="3" t="s">
        <v>8</v>
      </c>
      <c r="B10" s="7">
        <f>VLOOKUP(A10,'Respostas Ofício 7 de 26.1.2017'!A:G,7,0)</f>
        <v>1018.42</v>
      </c>
      <c r="C10" s="30">
        <f>VLOOKUP(A10,'Respostas Ofício 7 de 26.1.2017'!A:H,8,0)</f>
        <v>20</v>
      </c>
      <c r="D10" s="3" t="str">
        <f t="shared" si="0"/>
        <v>NÃO</v>
      </c>
    </row>
    <row r="11" spans="1:13" x14ac:dyDescent="0.25">
      <c r="A11" s="3" t="s">
        <v>9</v>
      </c>
      <c r="B11" s="7">
        <f>VLOOKUP(A11,'Respostas Ofício 7 de 26.1.2017'!A:G,7,0)</f>
        <v>1149.4000000000001</v>
      </c>
      <c r="C11" s="30">
        <f>VLOOKUP(A11,'Respostas Ofício 7 de 26.1.2017'!A:H,8,0)</f>
        <v>20</v>
      </c>
      <c r="D11" s="3" t="str">
        <f t="shared" si="0"/>
        <v>SIM</v>
      </c>
    </row>
    <row r="12" spans="1:13" x14ac:dyDescent="0.25">
      <c r="A12" s="3" t="s">
        <v>10</v>
      </c>
      <c r="B12" s="7">
        <f>VLOOKUP(A12,'Respostas Ofício 7 de 26.1.2017'!A:G,7,0)</f>
        <v>0</v>
      </c>
      <c r="C12" s="30">
        <f>VLOOKUP(A12,'Respostas Ofício 7 de 26.1.2017'!A:H,8,0)</f>
        <v>0</v>
      </c>
      <c r="D12" s="3" t="str">
        <f t="shared" si="0"/>
        <v>NÃO</v>
      </c>
    </row>
    <row r="13" spans="1:13" x14ac:dyDescent="0.25">
      <c r="A13" s="3" t="s">
        <v>11</v>
      </c>
      <c r="B13" s="7">
        <f>VLOOKUP(A13,'Respostas Ofício 7 de 26.1.2017'!A:G,7,0)</f>
        <v>0</v>
      </c>
      <c r="C13" s="30">
        <f>VLOOKUP(A13,'Respostas Ofício 7 de 26.1.2017'!A:H,8,0)</f>
        <v>0</v>
      </c>
      <c r="D13" s="3" t="str">
        <f t="shared" si="0"/>
        <v>NÃO</v>
      </c>
    </row>
    <row r="14" spans="1:13" x14ac:dyDescent="0.25">
      <c r="A14" s="3" t="s">
        <v>12</v>
      </c>
      <c r="B14" s="7">
        <f>VLOOKUP(A14,'Respostas Ofício 7 de 26.1.2017'!A:G,7,0)</f>
        <v>0</v>
      </c>
      <c r="C14" s="30">
        <f>VLOOKUP(A14,'Respostas Ofício 7 de 26.1.2017'!A:H,8,0)</f>
        <v>0</v>
      </c>
      <c r="D14" s="3" t="str">
        <f t="shared" si="0"/>
        <v>NÃO</v>
      </c>
    </row>
    <row r="15" spans="1:13" x14ac:dyDescent="0.25">
      <c r="A15" s="3" t="s">
        <v>13</v>
      </c>
      <c r="B15" s="7">
        <f>VLOOKUP(A15,'Respostas Ofício 7 de 26.1.2017'!A:G,7,0)</f>
        <v>1149.4100000000001</v>
      </c>
      <c r="C15" s="30">
        <f>VLOOKUP(A15,'Respostas Ofício 7 de 26.1.2017'!A:H,8,0)</f>
        <v>20</v>
      </c>
      <c r="D15" s="3" t="str">
        <f t="shared" si="0"/>
        <v>SIM</v>
      </c>
    </row>
    <row r="16" spans="1:13" x14ac:dyDescent="0.25">
      <c r="A16" s="3" t="s">
        <v>14</v>
      </c>
      <c r="B16" s="7">
        <f>VLOOKUP(A16,'Respostas Ofício 7 de 26.1.2017'!A:G,7,0)</f>
        <v>1149.42</v>
      </c>
      <c r="C16" s="30">
        <f>VLOOKUP(A16,'Respostas Ofício 7 de 26.1.2017'!A:H,8,0)</f>
        <v>20</v>
      </c>
      <c r="D16" s="3" t="str">
        <f t="shared" si="0"/>
        <v>SIM</v>
      </c>
    </row>
    <row r="17" spans="1:4" x14ac:dyDescent="0.25">
      <c r="A17" s="3" t="s">
        <v>15</v>
      </c>
      <c r="B17" s="7">
        <f>VLOOKUP(A17,'Respostas Ofício 7 de 26.1.2017'!A:G,7,0)</f>
        <v>0</v>
      </c>
      <c r="C17" s="30">
        <f>VLOOKUP(A17,'Respostas Ofício 7 de 26.1.2017'!A:H,8,0)</f>
        <v>0</v>
      </c>
      <c r="D17" s="3" t="str">
        <f t="shared" si="0"/>
        <v>NÃO</v>
      </c>
    </row>
    <row r="18" spans="1:4" x14ac:dyDescent="0.25">
      <c r="A18" s="3" t="s">
        <v>16</v>
      </c>
      <c r="B18" s="7">
        <f>VLOOKUP(A18,'Respostas Ofício 7 de 26.1.2017'!A:G,7,0)</f>
        <v>1170.32</v>
      </c>
      <c r="C18" s="30">
        <f>VLOOKUP(A18,'Respostas Ofício 7 de 26.1.2017'!A:H,8,0)</f>
        <v>20</v>
      </c>
      <c r="D18" s="3" t="str">
        <f t="shared" si="0"/>
        <v>SIM</v>
      </c>
    </row>
    <row r="19" spans="1:4" x14ac:dyDescent="0.25">
      <c r="A19" s="3" t="s">
        <v>17</v>
      </c>
      <c r="B19" s="7">
        <f>VLOOKUP(A19,'Respostas Ofício 7 de 26.1.2017'!A:G,7,0)</f>
        <v>0</v>
      </c>
      <c r="C19" s="30">
        <f>VLOOKUP(A19,'Respostas Ofício 7 de 26.1.2017'!A:H,8,0)</f>
        <v>0</v>
      </c>
      <c r="D19" s="3" t="str">
        <f t="shared" si="0"/>
        <v>NÃO</v>
      </c>
    </row>
    <row r="20" spans="1:4" x14ac:dyDescent="0.25">
      <c r="A20" s="3" t="s">
        <v>18</v>
      </c>
      <c r="B20" s="7">
        <f>VLOOKUP(A20,'Respostas Ofício 7 de 26.1.2017'!A:G,7,0)</f>
        <v>1099.82</v>
      </c>
      <c r="C20" s="30">
        <f>VLOOKUP(A20,'Respostas Ofício 7 de 26.1.2017'!A:H,8,0)</f>
        <v>20</v>
      </c>
      <c r="D20" s="3" t="str">
        <f t="shared" si="0"/>
        <v>NÃO</v>
      </c>
    </row>
    <row r="21" spans="1:4" x14ac:dyDescent="0.25">
      <c r="A21" s="3" t="s">
        <v>19</v>
      </c>
      <c r="B21" s="7">
        <f>VLOOKUP(A21,'Respostas Ofício 7 de 26.1.2017'!A:G,7,0)</f>
        <v>2716.29</v>
      </c>
      <c r="C21" s="30">
        <f>VLOOKUP(A21,'Respostas Ofício 7 de 26.1.2017'!A:H,8,0)</f>
        <v>40</v>
      </c>
      <c r="D21" s="3" t="str">
        <f t="shared" si="0"/>
        <v>SIM</v>
      </c>
    </row>
    <row r="22" spans="1:4" x14ac:dyDescent="0.25">
      <c r="A22" s="3" t="s">
        <v>20</v>
      </c>
      <c r="B22" s="7">
        <f>VLOOKUP(A22,'Respostas Ofício 7 de 26.1.2017'!A:G,7,0)</f>
        <v>2298.8000000000002</v>
      </c>
      <c r="C22" s="30">
        <f>VLOOKUP(A22,'Respostas Ofício 7 de 26.1.2017'!A:H,8,0)</f>
        <v>40</v>
      </c>
      <c r="D22" s="3" t="str">
        <f t="shared" si="0"/>
        <v>SIM</v>
      </c>
    </row>
    <row r="23" spans="1:4" x14ac:dyDescent="0.25">
      <c r="A23" s="3" t="s">
        <v>21</v>
      </c>
      <c r="B23" s="7">
        <f>VLOOKUP(A23,'Respostas Ofício 7 de 26.1.2017'!A:G,7,0)</f>
        <v>1149.4000000000001</v>
      </c>
      <c r="C23" s="30">
        <f>VLOOKUP(A23,'Respostas Ofício 7 de 26.1.2017'!A:H,8,0)</f>
        <v>20</v>
      </c>
      <c r="D23" s="3" t="str">
        <f t="shared" si="0"/>
        <v>SIM</v>
      </c>
    </row>
    <row r="24" spans="1:4" x14ac:dyDescent="0.25">
      <c r="A24" s="3" t="s">
        <v>22</v>
      </c>
      <c r="B24" s="7">
        <f>VLOOKUP(A24,'Respostas Ofício 7 de 26.1.2017'!A:G,7,0)</f>
        <v>1014.9</v>
      </c>
      <c r="C24" s="30">
        <f>VLOOKUP(A24,'Respostas Ofício 7 de 26.1.2017'!A:H,8,0)</f>
        <v>20</v>
      </c>
      <c r="D24" s="3" t="str">
        <f t="shared" si="0"/>
        <v>NÃO</v>
      </c>
    </row>
    <row r="25" spans="1:4" x14ac:dyDescent="0.25">
      <c r="A25" s="3" t="s">
        <v>23</v>
      </c>
      <c r="B25" s="7">
        <f>VLOOKUP(A25,'Respostas Ofício 7 de 26.1.2017'!A:G,7,0)</f>
        <v>2298.8000000000002</v>
      </c>
      <c r="C25" s="30">
        <f>VLOOKUP(A25,'Respostas Ofício 7 de 26.1.2017'!A:H,8,0)</f>
        <v>40</v>
      </c>
      <c r="D25" s="3" t="str">
        <f t="shared" si="0"/>
        <v>SIM</v>
      </c>
    </row>
    <row r="26" spans="1:4" x14ac:dyDescent="0.25">
      <c r="A26" s="3" t="s">
        <v>24</v>
      </c>
      <c r="B26" s="7">
        <f>VLOOKUP(A26,'Respostas Ofício 7 de 26.1.2017'!A:G,7,0)</f>
        <v>0</v>
      </c>
      <c r="C26" s="30">
        <f>VLOOKUP(A26,'Respostas Ofício 7 de 26.1.2017'!A:H,8,0)</f>
        <v>0</v>
      </c>
      <c r="D26" s="3" t="str">
        <f t="shared" si="0"/>
        <v>NÃO</v>
      </c>
    </row>
    <row r="27" spans="1:4" x14ac:dyDescent="0.25">
      <c r="A27" s="3" t="s">
        <v>25</v>
      </c>
      <c r="B27" s="7">
        <f>VLOOKUP(A27,'Respostas Ofício 7 de 26.1.2017'!A:G,7,0)</f>
        <v>0</v>
      </c>
      <c r="C27" s="30">
        <f>VLOOKUP(A27,'Respostas Ofício 7 de 26.1.2017'!A:H,8,0)</f>
        <v>0</v>
      </c>
      <c r="D27" s="3" t="str">
        <f t="shared" si="0"/>
        <v>NÃO</v>
      </c>
    </row>
    <row r="28" spans="1:4" x14ac:dyDescent="0.25">
      <c r="A28" s="3" t="s">
        <v>26</v>
      </c>
      <c r="B28" s="7">
        <f>VLOOKUP(A28,'Respostas Ofício 7 de 26.1.2017'!A:G,7,0)</f>
        <v>0</v>
      </c>
      <c r="C28" s="30">
        <f>VLOOKUP(A28,'Respostas Ofício 7 de 26.1.2017'!A:H,8,0)</f>
        <v>0</v>
      </c>
      <c r="D28" s="3" t="str">
        <f t="shared" si="0"/>
        <v>NÃO</v>
      </c>
    </row>
    <row r="29" spans="1:4" x14ac:dyDescent="0.25">
      <c r="A29" s="3" t="s">
        <v>27</v>
      </c>
      <c r="B29" s="7">
        <f>VLOOKUP(A29,'Respostas Ofício 7 de 26.1.2017'!A:G,7,0)</f>
        <v>0</v>
      </c>
      <c r="C29" s="30">
        <f>VLOOKUP(A29,'Respostas Ofício 7 de 26.1.2017'!A:H,8,0)</f>
        <v>0</v>
      </c>
      <c r="D29" s="3" t="str">
        <f t="shared" si="0"/>
        <v>NÃO</v>
      </c>
    </row>
    <row r="30" spans="1:4" x14ac:dyDescent="0.25">
      <c r="A30" s="3" t="s">
        <v>28</v>
      </c>
      <c r="B30" s="7">
        <f>VLOOKUP(A30,'Respostas Ofício 7 de 26.1.2017'!A:G,7,0)</f>
        <v>0</v>
      </c>
      <c r="C30" s="30">
        <f>VLOOKUP(A30,'Respostas Ofício 7 de 26.1.2017'!A:H,8,0)</f>
        <v>0</v>
      </c>
      <c r="D30" s="3" t="str">
        <f t="shared" si="0"/>
        <v>NÃO</v>
      </c>
    </row>
    <row r="31" spans="1:4" x14ac:dyDescent="0.25">
      <c r="A31" s="3" t="s">
        <v>29</v>
      </c>
      <c r="B31" s="7">
        <f>VLOOKUP(A31,'Respostas Ofício 7 de 26.1.2017'!A:G,7,0)</f>
        <v>1067.82</v>
      </c>
      <c r="C31" s="30">
        <f>VLOOKUP(A31,'Respostas Ofício 7 de 26.1.2017'!A:H,8,0)</f>
        <v>20</v>
      </c>
      <c r="D31" s="3" t="str">
        <f t="shared" si="0"/>
        <v>NÃO</v>
      </c>
    </row>
    <row r="32" spans="1:4" x14ac:dyDescent="0.25">
      <c r="A32" s="3" t="s">
        <v>30</v>
      </c>
      <c r="B32" s="7">
        <f>VLOOKUP(A32,'Respostas Ofício 7 de 26.1.2017'!A:G,7,0)</f>
        <v>1149.4000000000001</v>
      </c>
      <c r="C32" s="30">
        <f>VLOOKUP(A32,'Respostas Ofício 7 de 26.1.2017'!A:H,8,0)</f>
        <v>20</v>
      </c>
      <c r="D32" s="3" t="str">
        <f t="shared" si="0"/>
        <v>SIM</v>
      </c>
    </row>
    <row r="33" spans="1:4" x14ac:dyDescent="0.25">
      <c r="A33" s="3" t="s">
        <v>31</v>
      </c>
      <c r="B33" s="7">
        <f>VLOOKUP(A33,'Respostas Ofício 7 de 26.1.2017'!A:G,7,0)</f>
        <v>1067.82</v>
      </c>
      <c r="C33" s="30">
        <f>VLOOKUP(A33,'Respostas Ofício 7 de 26.1.2017'!A:H,8,0)</f>
        <v>20</v>
      </c>
      <c r="D33" s="3" t="str">
        <f t="shared" si="0"/>
        <v>NÃO</v>
      </c>
    </row>
    <row r="34" spans="1:4" x14ac:dyDescent="0.25">
      <c r="A34" s="3" t="s">
        <v>32</v>
      </c>
      <c r="B34" s="7">
        <f>VLOOKUP(A34,'Respostas Ofício 7 de 26.1.2017'!A:G,7,0)</f>
        <v>0</v>
      </c>
      <c r="C34" s="30">
        <f>VLOOKUP(A34,'Respostas Ofício 7 de 26.1.2017'!A:H,8,0)</f>
        <v>0</v>
      </c>
      <c r="D34" s="3" t="str">
        <f t="shared" si="0"/>
        <v>NÃO</v>
      </c>
    </row>
    <row r="35" spans="1:4" x14ac:dyDescent="0.25">
      <c r="A35" s="3" t="s">
        <v>33</v>
      </c>
      <c r="B35" s="7">
        <f>VLOOKUP(A35,'Respostas Ofício 7 de 26.1.2017'!A:G,7,0)</f>
        <v>0</v>
      </c>
      <c r="C35" s="30">
        <f>VLOOKUP(A35,'Respostas Ofício 7 de 26.1.2017'!A:H,8,0)</f>
        <v>0</v>
      </c>
      <c r="D35" s="3" t="str">
        <f t="shared" si="0"/>
        <v>NÃO</v>
      </c>
    </row>
    <row r="36" spans="1:4" x14ac:dyDescent="0.25">
      <c r="A36" s="3" t="s">
        <v>34</v>
      </c>
      <c r="B36" s="7">
        <f>VLOOKUP(A36,'Respostas Ofício 7 de 26.1.2017'!A:G,7,0)</f>
        <v>1149.5</v>
      </c>
      <c r="C36" s="30">
        <f>VLOOKUP(A36,'Respostas Ofício 7 de 26.1.2017'!A:H,8,0)</f>
        <v>20</v>
      </c>
      <c r="D36" s="3" t="str">
        <f t="shared" si="0"/>
        <v>SIM</v>
      </c>
    </row>
    <row r="37" spans="1:4" x14ac:dyDescent="0.25">
      <c r="A37" s="3" t="s">
        <v>35</v>
      </c>
      <c r="B37" s="7">
        <f>VLOOKUP(A37,'Respostas Ofício 7 de 26.1.2017'!A:G,7,0)</f>
        <v>1164.46</v>
      </c>
      <c r="C37" s="30">
        <f>VLOOKUP(A37,'Respostas Ofício 7 de 26.1.2017'!A:H,8,0)</f>
        <v>20</v>
      </c>
      <c r="D37" s="3" t="str">
        <f t="shared" si="0"/>
        <v>SIM</v>
      </c>
    </row>
    <row r="38" spans="1:4" x14ac:dyDescent="0.25">
      <c r="A38" s="3" t="s">
        <v>36</v>
      </c>
      <c r="B38" s="7">
        <f>VLOOKUP(A38,'Respostas Ofício 7 de 26.1.2017'!A:G,7,0)</f>
        <v>0</v>
      </c>
      <c r="C38" s="30">
        <f>VLOOKUP(A38,'Respostas Ofício 7 de 26.1.2017'!A:H,8,0)</f>
        <v>0</v>
      </c>
      <c r="D38" s="3" t="str">
        <f t="shared" si="0"/>
        <v>NÃO</v>
      </c>
    </row>
    <row r="39" spans="1:4" x14ac:dyDescent="0.25">
      <c r="A39" s="3" t="s">
        <v>37</v>
      </c>
      <c r="B39" s="7">
        <f>VLOOKUP(A39,'Respostas Ofício 7 de 26.1.2017'!A:G,7,0)</f>
        <v>0</v>
      </c>
      <c r="C39" s="30">
        <f>VLOOKUP(A39,'Respostas Ofício 7 de 26.1.2017'!A:H,8,0)</f>
        <v>0</v>
      </c>
      <c r="D39" s="3" t="str">
        <f t="shared" si="0"/>
        <v>NÃO</v>
      </c>
    </row>
    <row r="40" spans="1:4" x14ac:dyDescent="0.25">
      <c r="A40" s="3" t="s">
        <v>38</v>
      </c>
      <c r="B40" s="7">
        <f>VLOOKUP(A40,'Respostas Ofício 7 de 26.1.2017'!A:G,7,0)</f>
        <v>1149.4000000000001</v>
      </c>
      <c r="C40" s="30">
        <f>VLOOKUP(A40,'Respostas Ofício 7 de 26.1.2017'!A:H,8,0)</f>
        <v>20</v>
      </c>
      <c r="D40" s="3" t="str">
        <f t="shared" si="0"/>
        <v>SIM</v>
      </c>
    </row>
    <row r="41" spans="1:4" x14ac:dyDescent="0.25">
      <c r="A41" s="3" t="s">
        <v>39</v>
      </c>
      <c r="B41" s="7">
        <f>VLOOKUP(A41,'Respostas Ofício 7 de 26.1.2017'!A:G,7,0)</f>
        <v>1198.48</v>
      </c>
      <c r="C41" s="30">
        <f>VLOOKUP(A41,'Respostas Ofício 7 de 26.1.2017'!A:H,8,0)</f>
        <v>20</v>
      </c>
      <c r="D41" s="3" t="str">
        <f t="shared" si="0"/>
        <v>SIM</v>
      </c>
    </row>
    <row r="42" spans="1:4" x14ac:dyDescent="0.25">
      <c r="A42" s="3" t="s">
        <v>40</v>
      </c>
      <c r="B42" s="7">
        <f>VLOOKUP(A42,'Respostas Ofício 7 de 26.1.2017'!A:G,7,0)</f>
        <v>1193.8900000000001</v>
      </c>
      <c r="C42" s="30">
        <f>VLOOKUP(A42,'Respostas Ofício 7 de 26.1.2017'!A:H,8,0)</f>
        <v>20</v>
      </c>
      <c r="D42" s="3" t="str">
        <f t="shared" si="0"/>
        <v>SIM</v>
      </c>
    </row>
    <row r="43" spans="1:4" x14ac:dyDescent="0.25">
      <c r="A43" s="3" t="s">
        <v>41</v>
      </c>
      <c r="B43" s="7">
        <f>VLOOKUP(A43,'Respostas Ofício 7 de 26.1.2017'!A:G,7,0)</f>
        <v>1067.82</v>
      </c>
      <c r="C43" s="30">
        <f>VLOOKUP(A43,'Respostas Ofício 7 de 26.1.2017'!A:H,8,0)</f>
        <v>20</v>
      </c>
      <c r="D43" s="3" t="str">
        <f t="shared" si="0"/>
        <v>NÃO</v>
      </c>
    </row>
    <row r="44" spans="1:4" x14ac:dyDescent="0.25">
      <c r="A44" s="3" t="s">
        <v>42</v>
      </c>
      <c r="B44" s="7">
        <f>VLOOKUP(A44,'Respostas Ofício 7 de 26.1.2017'!A:G,7,0)</f>
        <v>1606.11</v>
      </c>
      <c r="C44" s="30">
        <f>VLOOKUP(A44,'Respostas Ofício 7 de 26.1.2017'!A:H,8,0)</f>
        <v>20</v>
      </c>
      <c r="D44" s="3" t="str">
        <f t="shared" si="0"/>
        <v>SIM</v>
      </c>
    </row>
    <row r="45" spans="1:4" x14ac:dyDescent="0.25">
      <c r="A45" s="3" t="s">
        <v>43</v>
      </c>
      <c r="B45" s="7">
        <f>VLOOKUP(A45,'Respostas Ofício 7 de 26.1.2017'!A:G,7,0)</f>
        <v>2298.83</v>
      </c>
      <c r="C45" s="30">
        <f>VLOOKUP(A45,'Respostas Ofício 7 de 26.1.2017'!A:H,8,0)</f>
        <v>40</v>
      </c>
      <c r="D45" s="3" t="str">
        <f t="shared" si="0"/>
        <v>SIM</v>
      </c>
    </row>
    <row r="46" spans="1:4" x14ac:dyDescent="0.25">
      <c r="A46" s="3" t="s">
        <v>44</v>
      </c>
      <c r="B46" s="7">
        <f>VLOOKUP(A46,'Respostas Ofício 7 de 26.1.2017'!A:G,7,0)</f>
        <v>0</v>
      </c>
      <c r="C46" s="30">
        <f>VLOOKUP(A46,'Respostas Ofício 7 de 26.1.2017'!A:H,8,0)</f>
        <v>0</v>
      </c>
      <c r="D46" s="3" t="str">
        <f t="shared" si="0"/>
        <v>NÃO</v>
      </c>
    </row>
    <row r="47" spans="1:4" x14ac:dyDescent="0.25">
      <c r="A47" s="3" t="s">
        <v>45</v>
      </c>
      <c r="B47" s="7">
        <f>VLOOKUP(A47,'Respostas Ofício 7 de 26.1.2017'!A:G,7,0)</f>
        <v>0</v>
      </c>
      <c r="C47" s="30">
        <f>VLOOKUP(A47,'Respostas Ofício 7 de 26.1.2017'!A:H,8,0)</f>
        <v>0</v>
      </c>
      <c r="D47" s="3" t="str">
        <f t="shared" si="0"/>
        <v>NÃO</v>
      </c>
    </row>
    <row r="48" spans="1:4" x14ac:dyDescent="0.25">
      <c r="A48" s="3" t="s">
        <v>46</v>
      </c>
      <c r="B48" s="7">
        <f>VLOOKUP(A48,'Respostas Ofício 7 de 26.1.2017'!A:G,7,0)</f>
        <v>1149.47</v>
      </c>
      <c r="C48" s="30">
        <f>VLOOKUP(A48,'Respostas Ofício 7 de 26.1.2017'!A:H,8,0)</f>
        <v>20</v>
      </c>
      <c r="D48" s="3" t="str">
        <f t="shared" si="0"/>
        <v>SIM</v>
      </c>
    </row>
    <row r="49" spans="1:4" x14ac:dyDescent="0.25">
      <c r="A49" s="3" t="s">
        <v>47</v>
      </c>
      <c r="B49" s="7">
        <f>VLOOKUP(A49,'Respostas Ofício 7 de 26.1.2017'!A:G,7,0)</f>
        <v>1067.3800000000001</v>
      </c>
      <c r="C49" s="30">
        <f>VLOOKUP(A49,'Respostas Ofício 7 de 26.1.2017'!A:H,8,0)</f>
        <v>20</v>
      </c>
      <c r="D49" s="3" t="str">
        <f t="shared" si="0"/>
        <v>NÃO</v>
      </c>
    </row>
    <row r="50" spans="1:4" x14ac:dyDescent="0.25">
      <c r="A50" s="3" t="s">
        <v>48</v>
      </c>
      <c r="B50" s="7">
        <f>VLOOKUP(A50,'Respostas Ofício 7 de 26.1.2017'!A:G,7,0)</f>
        <v>1149.4000000000001</v>
      </c>
      <c r="C50" s="30">
        <f>VLOOKUP(A50,'Respostas Ofício 7 de 26.1.2017'!A:H,8,0)</f>
        <v>20</v>
      </c>
      <c r="D50" s="3" t="str">
        <f t="shared" si="0"/>
        <v>SIM</v>
      </c>
    </row>
    <row r="51" spans="1:4" x14ac:dyDescent="0.25">
      <c r="A51" s="3" t="s">
        <v>49</v>
      </c>
      <c r="B51" s="7">
        <f>VLOOKUP(A51,'Respostas Ofício 7 de 26.1.2017'!A:G,7,0)</f>
        <v>2298.8000000000002</v>
      </c>
      <c r="C51" s="30">
        <f>VLOOKUP(A51,'Respostas Ofício 7 de 26.1.2017'!A:H,8,0)</f>
        <v>20</v>
      </c>
      <c r="D51" s="3" t="str">
        <f t="shared" si="0"/>
        <v>SIM</v>
      </c>
    </row>
    <row r="52" spans="1:4" x14ac:dyDescent="0.25">
      <c r="A52" s="3" t="s">
        <v>50</v>
      </c>
      <c r="B52" s="7">
        <f>VLOOKUP(A52,'Respostas Ofício 7 de 26.1.2017'!A:G,7,0)</f>
        <v>1067.81</v>
      </c>
      <c r="C52" s="30">
        <f>VLOOKUP(A52,'Respostas Ofício 7 de 26.1.2017'!A:H,8,0)</f>
        <v>20</v>
      </c>
      <c r="D52" s="3" t="str">
        <f t="shared" si="0"/>
        <v>NÃO</v>
      </c>
    </row>
    <row r="53" spans="1:4" x14ac:dyDescent="0.25">
      <c r="A53" s="3" t="s">
        <v>51</v>
      </c>
      <c r="B53" s="7">
        <f>VLOOKUP(A53,'Respostas Ofício 7 de 26.1.2017'!A:G,7,0)</f>
        <v>1149.6500000000001</v>
      </c>
      <c r="C53" s="30">
        <f>VLOOKUP(A53,'Respostas Ofício 7 de 26.1.2017'!A:H,8,0)</f>
        <v>20</v>
      </c>
      <c r="D53" s="3" t="str">
        <f t="shared" si="0"/>
        <v>SIM</v>
      </c>
    </row>
    <row r="54" spans="1:4" x14ac:dyDescent="0.25">
      <c r="A54" s="3" t="s">
        <v>52</v>
      </c>
      <c r="B54" s="7">
        <f>VLOOKUP(A54,'Respostas Ofício 7 de 26.1.2017'!A:G,7,0)</f>
        <v>1067.82</v>
      </c>
      <c r="C54" s="30">
        <f>VLOOKUP(A54,'Respostas Ofício 7 de 26.1.2017'!A:H,8,0)</f>
        <v>20</v>
      </c>
      <c r="D54" s="3" t="str">
        <f t="shared" si="0"/>
        <v>NÃO</v>
      </c>
    </row>
    <row r="55" spans="1:4" x14ac:dyDescent="0.25">
      <c r="A55" s="3" t="s">
        <v>53</v>
      </c>
      <c r="B55" s="7">
        <f>VLOOKUP(A55,'Respostas Ofício 7 de 26.1.2017'!A:G,7,0)</f>
        <v>1128.08</v>
      </c>
      <c r="C55" s="30">
        <f>VLOOKUP(A55,'Respostas Ofício 7 de 26.1.2017'!A:H,8,0)</f>
        <v>20</v>
      </c>
      <c r="D55" s="3" t="str">
        <f t="shared" si="0"/>
        <v>NÃO</v>
      </c>
    </row>
    <row r="56" spans="1:4" x14ac:dyDescent="0.25">
      <c r="A56" s="3" t="s">
        <v>54</v>
      </c>
      <c r="B56" s="7">
        <f>VLOOKUP(A56,'Respostas Ofício 7 de 26.1.2017'!A:G,7,0)</f>
        <v>2420.27</v>
      </c>
      <c r="C56" s="30">
        <f>VLOOKUP(A56,'Respostas Ofício 7 de 26.1.2017'!A:H,8,0)</f>
        <v>40</v>
      </c>
      <c r="D56" s="3" t="str">
        <f t="shared" si="0"/>
        <v>SIM</v>
      </c>
    </row>
    <row r="57" spans="1:4" x14ac:dyDescent="0.25">
      <c r="A57" s="3" t="s">
        <v>55</v>
      </c>
      <c r="B57" s="7">
        <f>VLOOKUP(A57,'Respostas Ofício 7 de 26.1.2017'!A:G,7,0)</f>
        <v>1164.05</v>
      </c>
      <c r="C57" s="30">
        <f>VLOOKUP(A57,'Respostas Ofício 7 de 26.1.2017'!A:H,8,0)</f>
        <v>20</v>
      </c>
      <c r="D57" s="3" t="str">
        <f t="shared" si="0"/>
        <v>SIM</v>
      </c>
    </row>
    <row r="58" spans="1:4" x14ac:dyDescent="0.25">
      <c r="A58" s="3" t="s">
        <v>56</v>
      </c>
      <c r="B58" s="7">
        <f>VLOOKUP(A58,'Respostas Ofício 7 de 26.1.2017'!A:G,7,0)</f>
        <v>0</v>
      </c>
      <c r="C58" s="30">
        <f>VLOOKUP(A58,'Respostas Ofício 7 de 26.1.2017'!A:H,8,0)</f>
        <v>0</v>
      </c>
      <c r="D58" s="3" t="str">
        <f t="shared" si="0"/>
        <v>NÃO</v>
      </c>
    </row>
    <row r="59" spans="1:4" x14ac:dyDescent="0.25">
      <c r="A59" s="3" t="s">
        <v>57</v>
      </c>
      <c r="B59" s="7">
        <f>VLOOKUP(A59,'Respostas Ofício 7 de 26.1.2017'!A:G,7,0)</f>
        <v>1149.43</v>
      </c>
      <c r="C59" s="30">
        <f>VLOOKUP(A59,'Respostas Ofício 7 de 26.1.2017'!A:H,8,0)</f>
        <v>20</v>
      </c>
      <c r="D59" s="3" t="str">
        <f t="shared" si="0"/>
        <v>SIM</v>
      </c>
    </row>
    <row r="60" spans="1:4" x14ac:dyDescent="0.25">
      <c r="A60" s="3" t="s">
        <v>58</v>
      </c>
      <c r="B60" s="7">
        <f>VLOOKUP(A60,'Respostas Ofício 7 de 26.1.2017'!A:G,7,0)</f>
        <v>1344.16</v>
      </c>
      <c r="C60" s="30">
        <f>VLOOKUP(A60,'Respostas Ofício 7 de 26.1.2017'!A:H,8,0)</f>
        <v>20</v>
      </c>
      <c r="D60" s="3" t="str">
        <f t="shared" si="0"/>
        <v>SIM</v>
      </c>
    </row>
    <row r="61" spans="1:4" x14ac:dyDescent="0.25">
      <c r="A61" s="3" t="s">
        <v>59</v>
      </c>
      <c r="B61" s="7">
        <f>VLOOKUP(A61,'Respostas Ofício 7 de 26.1.2017'!A:G,7,0)</f>
        <v>2298.8000000000002</v>
      </c>
      <c r="C61" s="30">
        <f>VLOOKUP(A61,'Respostas Ofício 7 de 26.1.2017'!A:H,8,0)</f>
        <v>40</v>
      </c>
      <c r="D61" s="3" t="str">
        <f t="shared" si="0"/>
        <v>SIM</v>
      </c>
    </row>
    <row r="62" spans="1:4" x14ac:dyDescent="0.25">
      <c r="A62" s="3" t="s">
        <v>60</v>
      </c>
      <c r="B62" s="7">
        <f>VLOOKUP(A62,'Respostas Ofício 7 de 26.1.2017'!A:G,7,0)</f>
        <v>1195.96</v>
      </c>
      <c r="C62" s="30">
        <f>VLOOKUP(A62,'Respostas Ofício 7 de 26.1.2017'!A:H,8,0)</f>
        <v>20</v>
      </c>
      <c r="D62" s="3" t="str">
        <f t="shared" si="0"/>
        <v>SIM</v>
      </c>
    </row>
    <row r="63" spans="1:4" x14ac:dyDescent="0.25">
      <c r="A63" s="3" t="s">
        <v>61</v>
      </c>
      <c r="B63" s="7">
        <f>VLOOKUP(A63,'Respostas Ofício 7 de 26.1.2017'!A:G,7,0)</f>
        <v>1067.82</v>
      </c>
      <c r="C63" s="30">
        <f>VLOOKUP(A63,'Respostas Ofício 7 de 26.1.2017'!A:H,8,0)</f>
        <v>20</v>
      </c>
      <c r="D63" s="3" t="str">
        <f t="shared" si="0"/>
        <v>NÃO</v>
      </c>
    </row>
    <row r="64" spans="1:4" x14ac:dyDescent="0.25">
      <c r="A64" s="3" t="s">
        <v>62</v>
      </c>
      <c r="B64" s="7">
        <f>VLOOKUP(A64,'Respostas Ofício 7 de 26.1.2017'!A:G,7,0)</f>
        <v>1336.82</v>
      </c>
      <c r="C64" s="30">
        <f>VLOOKUP(A64,'Respostas Ofício 7 de 26.1.2017'!A:H,8,0)</f>
        <v>20</v>
      </c>
      <c r="D64" s="3" t="str">
        <f t="shared" si="0"/>
        <v>SIM</v>
      </c>
    </row>
    <row r="65" spans="1:4" x14ac:dyDescent="0.25">
      <c r="A65" s="3" t="s">
        <v>63</v>
      </c>
      <c r="B65" s="7">
        <f>VLOOKUP(A65,'Respostas Ofício 7 de 26.1.2017'!A:G,7,0)</f>
        <v>2298.8000000000002</v>
      </c>
      <c r="C65" s="30">
        <f>VLOOKUP(A65,'Respostas Ofício 7 de 26.1.2017'!A:H,8,0)</f>
        <v>40</v>
      </c>
      <c r="D65" s="3" t="str">
        <f t="shared" si="0"/>
        <v>SIM</v>
      </c>
    </row>
    <row r="66" spans="1:4" x14ac:dyDescent="0.25">
      <c r="A66" s="3" t="s">
        <v>64</v>
      </c>
      <c r="B66" s="7">
        <f>VLOOKUP(A66,'Respostas Ofício 7 de 26.1.2017'!A:G,7,0)</f>
        <v>2298.8000000000002</v>
      </c>
      <c r="C66" s="30">
        <f>VLOOKUP(A66,'Respostas Ofício 7 de 26.1.2017'!A:H,8,0)</f>
        <v>40</v>
      </c>
      <c r="D66" s="3" t="str">
        <f t="shared" si="0"/>
        <v>SIM</v>
      </c>
    </row>
    <row r="67" spans="1:4" x14ac:dyDescent="0.25">
      <c r="A67" s="3" t="s">
        <v>65</v>
      </c>
      <c r="B67" s="7">
        <f>VLOOKUP(A67,'Respostas Ofício 7 de 26.1.2017'!A:G,7,0)</f>
        <v>937</v>
      </c>
      <c r="C67" s="30">
        <f>VLOOKUP(A67,'Respostas Ofício 7 de 26.1.2017'!A:H,8,0)</f>
        <v>20</v>
      </c>
      <c r="D67" s="3" t="str">
        <f t="shared" si="0"/>
        <v>NÃO</v>
      </c>
    </row>
    <row r="68" spans="1:4" x14ac:dyDescent="0.25">
      <c r="A68" s="3" t="s">
        <v>66</v>
      </c>
      <c r="B68" s="7">
        <f>VLOOKUP(A68,'Respostas Ofício 7 de 26.1.2017'!A:G,7,0)</f>
        <v>0</v>
      </c>
      <c r="C68" s="30">
        <f>VLOOKUP(A68,'Respostas Ofício 7 de 26.1.2017'!A:H,8,0)</f>
        <v>0</v>
      </c>
      <c r="D68" s="3" t="str">
        <f t="shared" si="0"/>
        <v>NÃO</v>
      </c>
    </row>
    <row r="69" spans="1:4" x14ac:dyDescent="0.25">
      <c r="A69" s="3" t="s">
        <v>67</v>
      </c>
      <c r="B69" s="7">
        <f>VLOOKUP(A69,'Respostas Ofício 7 de 26.1.2017'!A:G,7,0)</f>
        <v>0</v>
      </c>
      <c r="C69" s="30">
        <f>VLOOKUP(A69,'Respostas Ofício 7 de 26.1.2017'!A:H,8,0)</f>
        <v>0</v>
      </c>
      <c r="D69" s="3" t="str">
        <f t="shared" ref="D69:D132" si="1">IF(C69=0,"NÃO",IF(40*B69/C69&lt;$M$3,"NÃO","SIM"))</f>
        <v>NÃO</v>
      </c>
    </row>
    <row r="70" spans="1:4" x14ac:dyDescent="0.25">
      <c r="A70" s="3" t="s">
        <v>68</v>
      </c>
      <c r="B70" s="7">
        <f>VLOOKUP(A70,'Respostas Ofício 7 de 26.1.2017'!A:G,7,0)</f>
        <v>1078.3599999999999</v>
      </c>
      <c r="C70" s="30">
        <f>VLOOKUP(A70,'Respostas Ofício 7 de 26.1.2017'!A:H,8,0)</f>
        <v>20</v>
      </c>
      <c r="D70" s="3" t="str">
        <f t="shared" si="1"/>
        <v>NÃO</v>
      </c>
    </row>
    <row r="71" spans="1:4" x14ac:dyDescent="0.25">
      <c r="A71" s="3" t="s">
        <v>69</v>
      </c>
      <c r="B71" s="7">
        <f>VLOOKUP(A71,'Respostas Ofício 7 de 26.1.2017'!A:G,7,0)</f>
        <v>1067.82</v>
      </c>
      <c r="C71" s="30">
        <f>VLOOKUP(A71,'Respostas Ofício 7 de 26.1.2017'!A:H,8,0)</f>
        <v>20</v>
      </c>
      <c r="D71" s="3" t="str">
        <f t="shared" si="1"/>
        <v>NÃO</v>
      </c>
    </row>
    <row r="72" spans="1:4" x14ac:dyDescent="0.25">
      <c r="A72" s="3" t="s">
        <v>70</v>
      </c>
      <c r="B72" s="7">
        <f>VLOOKUP(A72,'Respostas Ofício 7 de 26.1.2017'!A:G,7,0)</f>
        <v>0</v>
      </c>
      <c r="C72" s="30">
        <f>VLOOKUP(A72,'Respostas Ofício 7 de 26.1.2017'!A:H,8,0)</f>
        <v>0</v>
      </c>
      <c r="D72" s="3" t="str">
        <f t="shared" si="1"/>
        <v>NÃO</v>
      </c>
    </row>
    <row r="73" spans="1:4" x14ac:dyDescent="0.25">
      <c r="A73" s="3" t="s">
        <v>71</v>
      </c>
      <c r="B73" s="7">
        <f>VLOOKUP(A73,'Respostas Ofício 7 de 26.1.2017'!A:G,7,0)</f>
        <v>1020.83</v>
      </c>
      <c r="C73" s="30">
        <f>VLOOKUP(A73,'Respostas Ofício 7 de 26.1.2017'!A:H,8,0)</f>
        <v>20</v>
      </c>
      <c r="D73" s="3" t="str">
        <f t="shared" si="1"/>
        <v>NÃO</v>
      </c>
    </row>
    <row r="74" spans="1:4" x14ac:dyDescent="0.25">
      <c r="A74" s="3" t="s">
        <v>72</v>
      </c>
      <c r="B74" s="7">
        <f>VLOOKUP(A74,'Respostas Ofício 7 de 26.1.2017'!A:G,7,0)</f>
        <v>1149.4000000000001</v>
      </c>
      <c r="C74" s="30">
        <f>VLOOKUP(A74,'Respostas Ofício 7 de 26.1.2017'!A:H,8,0)</f>
        <v>20</v>
      </c>
      <c r="D74" s="3" t="str">
        <f t="shared" si="1"/>
        <v>SIM</v>
      </c>
    </row>
    <row r="75" spans="1:4" x14ac:dyDescent="0.25">
      <c r="A75" s="3" t="s">
        <v>73</v>
      </c>
      <c r="B75" s="7">
        <f>VLOOKUP(A75,'Respostas Ofício 7 de 26.1.2017'!A:G,7,0)</f>
        <v>1067.8900000000001</v>
      </c>
      <c r="C75" s="30">
        <f>VLOOKUP(A75,'Respostas Ofício 7 de 26.1.2017'!A:H,8,0)</f>
        <v>20</v>
      </c>
      <c r="D75" s="3" t="str">
        <f t="shared" si="1"/>
        <v>NÃO</v>
      </c>
    </row>
    <row r="76" spans="1:4" x14ac:dyDescent="0.25">
      <c r="A76" s="3" t="s">
        <v>74</v>
      </c>
      <c r="B76" s="7">
        <f>VLOOKUP(A76,'Respostas Ofício 7 de 26.1.2017'!A:G,7,0)</f>
        <v>1214.17</v>
      </c>
      <c r="C76" s="30">
        <f>VLOOKUP(A76,'Respostas Ofício 7 de 26.1.2017'!A:H,8,0)</f>
        <v>20</v>
      </c>
      <c r="D76" s="3" t="str">
        <f t="shared" si="1"/>
        <v>SIM</v>
      </c>
    </row>
    <row r="77" spans="1:4" x14ac:dyDescent="0.25">
      <c r="A77" s="3" t="s">
        <v>75</v>
      </c>
      <c r="B77" s="7">
        <f>VLOOKUP(A77,'Respostas Ofício 7 de 26.1.2017'!A:G,7,0)</f>
        <v>2330</v>
      </c>
      <c r="C77" s="30">
        <f>VLOOKUP(A77,'Respostas Ofício 7 de 26.1.2017'!A:H,8,0)</f>
        <v>40</v>
      </c>
      <c r="D77" s="3" t="str">
        <f t="shared" si="1"/>
        <v>SIM</v>
      </c>
    </row>
    <row r="78" spans="1:4" x14ac:dyDescent="0.25">
      <c r="A78" s="3" t="s">
        <v>76</v>
      </c>
      <c r="B78" s="7">
        <f>VLOOKUP(A78,'Respostas Ofício 7 de 26.1.2017'!A:G,7,0)</f>
        <v>1149.4100000000001</v>
      </c>
      <c r="C78" s="30">
        <f>VLOOKUP(A78,'Respostas Ofício 7 de 26.1.2017'!A:H,8,0)</f>
        <v>20</v>
      </c>
      <c r="D78" s="3" t="str">
        <f t="shared" si="1"/>
        <v>SIM</v>
      </c>
    </row>
    <row r="79" spans="1:4" x14ac:dyDescent="0.25">
      <c r="A79" s="3" t="s">
        <v>77</v>
      </c>
      <c r="B79" s="7">
        <f>VLOOKUP(A79,'Respostas Ofício 7 de 26.1.2017'!A:G,7,0)</f>
        <v>1099.57</v>
      </c>
      <c r="C79" s="30">
        <f>VLOOKUP(A79,'Respostas Ofício 7 de 26.1.2017'!A:H,8,0)</f>
        <v>20</v>
      </c>
      <c r="D79" s="3" t="str">
        <f t="shared" si="1"/>
        <v>NÃO</v>
      </c>
    </row>
    <row r="80" spans="1:4" x14ac:dyDescent="0.25">
      <c r="A80" s="3" t="s">
        <v>78</v>
      </c>
      <c r="B80" s="7">
        <f>VLOOKUP(A80,'Respostas Ofício 7 de 26.1.2017'!A:G,7,0)</f>
        <v>1467.29</v>
      </c>
      <c r="C80" s="30">
        <f>VLOOKUP(A80,'Respostas Ofício 7 de 26.1.2017'!A:H,8,0)</f>
        <v>20</v>
      </c>
      <c r="D80" s="3" t="str">
        <f t="shared" si="1"/>
        <v>SIM</v>
      </c>
    </row>
    <row r="81" spans="1:4" x14ac:dyDescent="0.25">
      <c r="A81" s="3" t="s">
        <v>79</v>
      </c>
      <c r="B81" s="7">
        <f>VLOOKUP(A81,'Respostas Ofício 7 de 26.1.2017'!A:G,7,0)</f>
        <v>0</v>
      </c>
      <c r="C81" s="30">
        <f>VLOOKUP(A81,'Respostas Ofício 7 de 26.1.2017'!A:H,8,0)</f>
        <v>0</v>
      </c>
      <c r="D81" s="3" t="str">
        <f t="shared" si="1"/>
        <v>NÃO</v>
      </c>
    </row>
    <row r="82" spans="1:4" x14ac:dyDescent="0.25">
      <c r="A82" s="3" t="s">
        <v>80</v>
      </c>
      <c r="B82" s="7">
        <f>VLOOKUP(A82,'Respostas Ofício 7 de 26.1.2017'!A:G,7,0)</f>
        <v>1138.08</v>
      </c>
      <c r="C82" s="30">
        <f>VLOOKUP(A82,'Respostas Ofício 7 de 26.1.2017'!A:H,8,0)</f>
        <v>20</v>
      </c>
      <c r="D82" s="3" t="str">
        <f t="shared" si="1"/>
        <v>NÃO</v>
      </c>
    </row>
    <row r="83" spans="1:4" x14ac:dyDescent="0.25">
      <c r="A83" s="3" t="s">
        <v>81</v>
      </c>
      <c r="B83" s="7">
        <f>VLOOKUP(A83,'Respostas Ofício 7 de 26.1.2017'!A:G,7,0)</f>
        <v>0</v>
      </c>
      <c r="C83" s="30">
        <f>VLOOKUP(A83,'Respostas Ofício 7 de 26.1.2017'!A:H,8,0)</f>
        <v>0</v>
      </c>
      <c r="D83" s="3" t="str">
        <f t="shared" si="1"/>
        <v>NÃO</v>
      </c>
    </row>
    <row r="84" spans="1:4" x14ac:dyDescent="0.25">
      <c r="A84" s="3" t="s">
        <v>82</v>
      </c>
      <c r="B84" s="7">
        <f>VLOOKUP(A84,'Respostas Ofício 7 de 26.1.2017'!A:G,7,0)</f>
        <v>0</v>
      </c>
      <c r="C84" s="30">
        <f>VLOOKUP(A84,'Respostas Ofício 7 de 26.1.2017'!A:H,8,0)</f>
        <v>0</v>
      </c>
      <c r="D84" s="3" t="str">
        <f t="shared" si="1"/>
        <v>NÃO</v>
      </c>
    </row>
    <row r="85" spans="1:4" x14ac:dyDescent="0.25">
      <c r="A85" s="3" t="s">
        <v>83</v>
      </c>
      <c r="B85" s="7">
        <f>VLOOKUP(A85,'Respostas Ofício 7 de 26.1.2017'!A:G,7,0)</f>
        <v>0</v>
      </c>
      <c r="C85" s="30">
        <f>VLOOKUP(A85,'Respostas Ofício 7 de 26.1.2017'!A:H,8,0)</f>
        <v>0</v>
      </c>
      <c r="D85" s="3" t="str">
        <f t="shared" si="1"/>
        <v>NÃO</v>
      </c>
    </row>
    <row r="86" spans="1:4" x14ac:dyDescent="0.25">
      <c r="A86" s="3" t="s">
        <v>84</v>
      </c>
      <c r="B86" s="7">
        <f>VLOOKUP(A86,'Respostas Ofício 7 de 26.1.2017'!A:G,7,0)</f>
        <v>0</v>
      </c>
      <c r="C86" s="30">
        <f>VLOOKUP(A86,'Respostas Ofício 7 de 26.1.2017'!A:H,8,0)</f>
        <v>0</v>
      </c>
      <c r="D86" s="3" t="str">
        <f t="shared" si="1"/>
        <v>NÃO</v>
      </c>
    </row>
    <row r="87" spans="1:4" x14ac:dyDescent="0.25">
      <c r="A87" s="3" t="s">
        <v>85</v>
      </c>
      <c r="B87" s="7">
        <f>VLOOKUP(A87,'Respostas Ofício 7 de 26.1.2017'!A:G,7,0)</f>
        <v>0</v>
      </c>
      <c r="C87" s="30">
        <f>VLOOKUP(A87,'Respostas Ofício 7 de 26.1.2017'!A:H,8,0)</f>
        <v>0</v>
      </c>
      <c r="D87" s="3" t="str">
        <f t="shared" si="1"/>
        <v>NÃO</v>
      </c>
    </row>
    <row r="88" spans="1:4" x14ac:dyDescent="0.25">
      <c r="A88" s="3" t="s">
        <v>86</v>
      </c>
      <c r="B88" s="7">
        <f>VLOOKUP(A88,'Respostas Ofício 7 de 26.1.2017'!A:G,7,0)</f>
        <v>0</v>
      </c>
      <c r="C88" s="30">
        <f>VLOOKUP(A88,'Respostas Ofício 7 de 26.1.2017'!A:H,8,0)</f>
        <v>0</v>
      </c>
      <c r="D88" s="3" t="str">
        <f t="shared" si="1"/>
        <v>NÃO</v>
      </c>
    </row>
    <row r="89" spans="1:4" x14ac:dyDescent="0.25">
      <c r="A89" s="3" t="s">
        <v>87</v>
      </c>
      <c r="B89" s="7">
        <f>VLOOKUP(A89,'Respostas Ofício 7 de 26.1.2017'!A:G,7,0)</f>
        <v>0</v>
      </c>
      <c r="C89" s="30">
        <f>VLOOKUP(A89,'Respostas Ofício 7 de 26.1.2017'!A:H,8,0)</f>
        <v>0</v>
      </c>
      <c r="D89" s="3" t="str">
        <f t="shared" si="1"/>
        <v>NÃO</v>
      </c>
    </row>
    <row r="90" spans="1:4" x14ac:dyDescent="0.25">
      <c r="A90" s="3" t="s">
        <v>88</v>
      </c>
      <c r="B90" s="7">
        <f>VLOOKUP(A90,'Respostas Ofício 7 de 26.1.2017'!A:G,7,0)</f>
        <v>1158.02</v>
      </c>
      <c r="C90" s="30">
        <f>VLOOKUP(A90,'Respostas Ofício 7 de 26.1.2017'!A:H,8,0)</f>
        <v>20</v>
      </c>
      <c r="D90" s="3" t="str">
        <f t="shared" si="1"/>
        <v>SIM</v>
      </c>
    </row>
    <row r="91" spans="1:4" x14ac:dyDescent="0.25">
      <c r="A91" s="3" t="s">
        <v>89</v>
      </c>
      <c r="B91" s="7">
        <f>VLOOKUP(A91,'Respostas Ofício 7 de 26.1.2017'!A:G,7,0)</f>
        <v>0</v>
      </c>
      <c r="C91" s="30">
        <f>VLOOKUP(A91,'Respostas Ofício 7 de 26.1.2017'!A:H,8,0)</f>
        <v>0</v>
      </c>
      <c r="D91" s="3" t="str">
        <f t="shared" si="1"/>
        <v>NÃO</v>
      </c>
    </row>
    <row r="92" spans="1:4" x14ac:dyDescent="0.25">
      <c r="A92" s="3" t="s">
        <v>90</v>
      </c>
      <c r="B92" s="7">
        <f>VLOOKUP(A92,'Respostas Ofício 7 de 26.1.2017'!A:G,7,0)</f>
        <v>0</v>
      </c>
      <c r="C92" s="30">
        <f>VLOOKUP(A92,'Respostas Ofício 7 de 26.1.2017'!A:H,8,0)</f>
        <v>0</v>
      </c>
      <c r="D92" s="3" t="str">
        <f t="shared" si="1"/>
        <v>NÃO</v>
      </c>
    </row>
    <row r="93" spans="1:4" x14ac:dyDescent="0.25">
      <c r="A93" s="3" t="s">
        <v>91</v>
      </c>
      <c r="B93" s="7">
        <f>VLOOKUP(A93,'Respostas Ofício 7 de 26.1.2017'!A:G,7,0)</f>
        <v>1071.67</v>
      </c>
      <c r="C93" s="30">
        <f>VLOOKUP(A93,'Respostas Ofício 7 de 26.1.2017'!A:H,8,0)</f>
        <v>20</v>
      </c>
      <c r="D93" s="3" t="str">
        <f t="shared" si="1"/>
        <v>NÃO</v>
      </c>
    </row>
    <row r="94" spans="1:4" x14ac:dyDescent="0.25">
      <c r="A94" s="3" t="s">
        <v>92</v>
      </c>
      <c r="B94" s="7">
        <f>VLOOKUP(A94,'Respostas Ofício 7 de 26.1.2017'!A:G,7,0)</f>
        <v>1149.8900000000001</v>
      </c>
      <c r="C94" s="30">
        <f>VLOOKUP(A94,'Respostas Ofício 7 de 26.1.2017'!A:H,8,0)</f>
        <v>20</v>
      </c>
      <c r="D94" s="3" t="str">
        <f t="shared" si="1"/>
        <v>SIM</v>
      </c>
    </row>
    <row r="95" spans="1:4" x14ac:dyDescent="0.25">
      <c r="A95" s="3" t="s">
        <v>93</v>
      </c>
      <c r="B95" s="7">
        <f>VLOOKUP(A95,'Respostas Ofício 7 de 26.1.2017'!A:G,7,0)</f>
        <v>1067.82</v>
      </c>
      <c r="C95" s="30">
        <f>VLOOKUP(A95,'Respostas Ofício 7 de 26.1.2017'!A:H,8,0)</f>
        <v>20</v>
      </c>
      <c r="D95" s="3" t="str">
        <f t="shared" si="1"/>
        <v>NÃO</v>
      </c>
    </row>
    <row r="96" spans="1:4" x14ac:dyDescent="0.25">
      <c r="A96" s="3" t="s">
        <v>94</v>
      </c>
      <c r="B96" s="7">
        <f>VLOOKUP(A96,'Respostas Ofício 7 de 26.1.2017'!A:G,7,0)</f>
        <v>0</v>
      </c>
      <c r="C96" s="30">
        <f>VLOOKUP(A96,'Respostas Ofício 7 de 26.1.2017'!A:H,8,0)</f>
        <v>0</v>
      </c>
      <c r="D96" s="3" t="str">
        <f t="shared" si="1"/>
        <v>NÃO</v>
      </c>
    </row>
    <row r="97" spans="1:4" x14ac:dyDescent="0.25">
      <c r="A97" s="3" t="s">
        <v>95</v>
      </c>
      <c r="B97" s="7">
        <f>VLOOKUP(A97,'Respostas Ofício 7 de 26.1.2017'!A:G,7,0)</f>
        <v>0</v>
      </c>
      <c r="C97" s="30">
        <f>VLOOKUP(A97,'Respostas Ofício 7 de 26.1.2017'!A:H,8,0)</f>
        <v>0</v>
      </c>
      <c r="D97" s="3" t="str">
        <f t="shared" si="1"/>
        <v>NÃO</v>
      </c>
    </row>
    <row r="98" spans="1:4" x14ac:dyDescent="0.25">
      <c r="A98" s="3" t="s">
        <v>96</v>
      </c>
      <c r="B98" s="7">
        <f>VLOOKUP(A98,'Respostas Ofício 7 de 26.1.2017'!A:G,7,0)</f>
        <v>0</v>
      </c>
      <c r="C98" s="30">
        <f>VLOOKUP(A98,'Respostas Ofício 7 de 26.1.2017'!A:H,8,0)</f>
        <v>0</v>
      </c>
      <c r="D98" s="3" t="str">
        <f t="shared" si="1"/>
        <v>NÃO</v>
      </c>
    </row>
    <row r="99" spans="1:4" x14ac:dyDescent="0.25">
      <c r="A99" s="3" t="s">
        <v>97</v>
      </c>
      <c r="B99" s="7">
        <f>VLOOKUP(A99,'Respostas Ofício 7 de 26.1.2017'!A:G,7,0)</f>
        <v>1184.1199999999999</v>
      </c>
      <c r="C99" s="30">
        <f>VLOOKUP(A99,'Respostas Ofício 7 de 26.1.2017'!A:H,8,0)</f>
        <v>20</v>
      </c>
      <c r="D99" s="3" t="str">
        <f t="shared" si="1"/>
        <v>SIM</v>
      </c>
    </row>
    <row r="100" spans="1:4" x14ac:dyDescent="0.25">
      <c r="A100" s="3" t="s">
        <v>98</v>
      </c>
      <c r="B100" s="7">
        <f>VLOOKUP(A100,'Respostas Ofício 7 de 26.1.2017'!A:G,7,0)</f>
        <v>1149.4000000000001</v>
      </c>
      <c r="C100" s="30">
        <f>VLOOKUP(A100,'Respostas Ofício 7 de 26.1.2017'!A:H,8,0)</f>
        <v>20</v>
      </c>
      <c r="D100" s="3" t="str">
        <f t="shared" si="1"/>
        <v>SIM</v>
      </c>
    </row>
    <row r="101" spans="1:4" x14ac:dyDescent="0.25">
      <c r="A101" s="3" t="s">
        <v>99</v>
      </c>
      <c r="B101" s="7">
        <f>VLOOKUP(A101,'Respostas Ofício 7 de 26.1.2017'!A:G,7,0)</f>
        <v>0</v>
      </c>
      <c r="C101" s="30">
        <f>VLOOKUP(A101,'Respostas Ofício 7 de 26.1.2017'!A:H,8,0)</f>
        <v>0</v>
      </c>
      <c r="D101" s="3" t="str">
        <f t="shared" si="1"/>
        <v>NÃO</v>
      </c>
    </row>
    <row r="102" spans="1:4" x14ac:dyDescent="0.25">
      <c r="A102" s="3" t="s">
        <v>100</v>
      </c>
      <c r="B102" s="7">
        <f>VLOOKUP(A102,'Respostas Ofício 7 de 26.1.2017'!A:G,7,0)</f>
        <v>902.59</v>
      </c>
      <c r="C102" s="30">
        <f>VLOOKUP(A102,'Respostas Ofício 7 de 26.1.2017'!A:H,8,0)</f>
        <v>20</v>
      </c>
      <c r="D102" s="3" t="str">
        <f t="shared" si="1"/>
        <v>NÃO</v>
      </c>
    </row>
    <row r="103" spans="1:4" x14ac:dyDescent="0.25">
      <c r="A103" s="3" t="s">
        <v>101</v>
      </c>
      <c r="B103" s="7">
        <f>VLOOKUP(A103,'Respostas Ofício 7 de 26.1.2017'!A:G,7,0)</f>
        <v>1067.82</v>
      </c>
      <c r="C103" s="30">
        <f>VLOOKUP(A103,'Respostas Ofício 7 de 26.1.2017'!A:H,8,0)</f>
        <v>20</v>
      </c>
      <c r="D103" s="3" t="str">
        <f t="shared" si="1"/>
        <v>NÃO</v>
      </c>
    </row>
    <row r="104" spans="1:4" x14ac:dyDescent="0.25">
      <c r="A104" s="3" t="s">
        <v>102</v>
      </c>
      <c r="B104" s="7">
        <f>VLOOKUP(A104,'Respostas Ofício 7 de 26.1.2017'!A:G,7,0)</f>
        <v>2298.8000000000002</v>
      </c>
      <c r="C104" s="30">
        <f>VLOOKUP(A104,'Respostas Ofício 7 de 26.1.2017'!A:H,8,0)</f>
        <v>40</v>
      </c>
      <c r="D104" s="3" t="str">
        <f t="shared" si="1"/>
        <v>SIM</v>
      </c>
    </row>
    <row r="105" spans="1:4" x14ac:dyDescent="0.25">
      <c r="A105" s="3" t="s">
        <v>103</v>
      </c>
      <c r="B105" s="7">
        <f>VLOOKUP(A105,'Respostas Ofício 7 de 26.1.2017'!A:G,7,0)</f>
        <v>0</v>
      </c>
      <c r="C105" s="30">
        <f>VLOOKUP(A105,'Respostas Ofício 7 de 26.1.2017'!A:H,8,0)</f>
        <v>0</v>
      </c>
      <c r="D105" s="3" t="str">
        <f t="shared" si="1"/>
        <v>NÃO</v>
      </c>
    </row>
    <row r="106" spans="1:4" x14ac:dyDescent="0.25">
      <c r="A106" s="3" t="s">
        <v>104</v>
      </c>
      <c r="B106" s="7">
        <f>VLOOKUP(A106,'Respostas Ofício 7 de 26.1.2017'!A:G,7,0)</f>
        <v>887.42</v>
      </c>
      <c r="C106" s="30">
        <f>VLOOKUP(A106,'Respostas Ofício 7 de 26.1.2017'!A:H,8,0)</f>
        <v>20</v>
      </c>
      <c r="D106" s="3" t="str">
        <f t="shared" si="1"/>
        <v>NÃO</v>
      </c>
    </row>
    <row r="107" spans="1:4" x14ac:dyDescent="0.25">
      <c r="A107" s="3" t="s">
        <v>105</v>
      </c>
      <c r="B107" s="7">
        <f>VLOOKUP(A107,'Respostas Ofício 7 de 26.1.2017'!A:G,7,0)</f>
        <v>2135.64</v>
      </c>
      <c r="C107" s="30">
        <f>VLOOKUP(A107,'Respostas Ofício 7 de 26.1.2017'!A:H,8,0)</f>
        <v>40</v>
      </c>
      <c r="D107" s="3" t="str">
        <f t="shared" si="1"/>
        <v>NÃO</v>
      </c>
    </row>
    <row r="108" spans="1:4" x14ac:dyDescent="0.25">
      <c r="A108" s="3" t="s">
        <v>106</v>
      </c>
      <c r="B108" s="7">
        <f>VLOOKUP(A108,'Respostas Ofício 7 de 26.1.2017'!A:G,7,0)</f>
        <v>0</v>
      </c>
      <c r="C108" s="30">
        <f>VLOOKUP(A108,'Respostas Ofício 7 de 26.1.2017'!A:H,8,0)</f>
        <v>0</v>
      </c>
      <c r="D108" s="3" t="str">
        <f t="shared" si="1"/>
        <v>NÃO</v>
      </c>
    </row>
    <row r="109" spans="1:4" x14ac:dyDescent="0.25">
      <c r="A109" s="3" t="s">
        <v>107</v>
      </c>
      <c r="B109" s="7">
        <f>VLOOKUP(A109,'Respostas Ofício 7 de 26.1.2017'!A:G,7,0)</f>
        <v>1289.49</v>
      </c>
      <c r="C109" s="30">
        <f>VLOOKUP(A109,'Respostas Ofício 7 de 26.1.2017'!A:H,8,0)</f>
        <v>20</v>
      </c>
      <c r="D109" s="3" t="str">
        <f t="shared" si="1"/>
        <v>SIM</v>
      </c>
    </row>
    <row r="110" spans="1:4" x14ac:dyDescent="0.25">
      <c r="A110" s="3" t="s">
        <v>108</v>
      </c>
      <c r="B110" s="7">
        <f>VLOOKUP(A110,'Respostas Ofício 7 de 26.1.2017'!A:G,7,0)</f>
        <v>1157.3900000000001</v>
      </c>
      <c r="C110" s="30">
        <f>VLOOKUP(A110,'Respostas Ofício 7 de 26.1.2017'!A:H,8,0)</f>
        <v>20</v>
      </c>
      <c r="D110" s="3" t="str">
        <f t="shared" si="1"/>
        <v>SIM</v>
      </c>
    </row>
    <row r="111" spans="1:4" x14ac:dyDescent="0.25">
      <c r="A111" s="3" t="s">
        <v>109</v>
      </c>
      <c r="B111" s="7">
        <f>VLOOKUP(A111,'Respostas Ofício 7 de 26.1.2017'!A:G,7,0)</f>
        <v>1149.4000000000001</v>
      </c>
      <c r="C111" s="30">
        <f>VLOOKUP(A111,'Respostas Ofício 7 de 26.1.2017'!A:H,8,0)</f>
        <v>20</v>
      </c>
      <c r="D111" s="3" t="str">
        <f t="shared" si="1"/>
        <v>SIM</v>
      </c>
    </row>
    <row r="112" spans="1:4" x14ac:dyDescent="0.25">
      <c r="A112" s="3" t="s">
        <v>111</v>
      </c>
      <c r="B112" s="7">
        <f>VLOOKUP(A112,'Respostas Ofício 7 de 26.1.2017'!A:G,7,0)</f>
        <v>0</v>
      </c>
      <c r="C112" s="30">
        <f>VLOOKUP(A112,'Respostas Ofício 7 de 26.1.2017'!A:H,8,0)</f>
        <v>0</v>
      </c>
      <c r="D112" s="3" t="str">
        <f t="shared" si="1"/>
        <v>NÃO</v>
      </c>
    </row>
    <row r="113" spans="1:4" x14ac:dyDescent="0.25">
      <c r="A113" s="3" t="s">
        <v>112</v>
      </c>
      <c r="B113" s="7">
        <f>VLOOKUP(A113,'Respostas Ofício 7 de 26.1.2017'!A:G,7,0)</f>
        <v>0</v>
      </c>
      <c r="C113" s="30">
        <f>VLOOKUP(A113,'Respostas Ofício 7 de 26.1.2017'!A:H,8,0)</f>
        <v>0</v>
      </c>
      <c r="D113" s="3" t="str">
        <f t="shared" si="1"/>
        <v>NÃO</v>
      </c>
    </row>
    <row r="114" spans="1:4" x14ac:dyDescent="0.25">
      <c r="A114" s="3" t="s">
        <v>113</v>
      </c>
      <c r="B114" s="7">
        <f>VLOOKUP(A114,'Respostas Ofício 7 de 26.1.2017'!A:G,7,0)</f>
        <v>0</v>
      </c>
      <c r="C114" s="30">
        <f>VLOOKUP(A114,'Respostas Ofício 7 de 26.1.2017'!A:H,8,0)</f>
        <v>0</v>
      </c>
      <c r="D114" s="3" t="str">
        <f t="shared" si="1"/>
        <v>NÃO</v>
      </c>
    </row>
    <row r="115" spans="1:4" x14ac:dyDescent="0.25">
      <c r="A115" s="3" t="s">
        <v>114</v>
      </c>
      <c r="B115" s="7">
        <f>VLOOKUP(A115,'Respostas Ofício 7 de 26.1.2017'!A:G,7,0)</f>
        <v>0</v>
      </c>
      <c r="C115" s="30">
        <f>VLOOKUP(A115,'Respostas Ofício 7 de 26.1.2017'!A:H,8,0)</f>
        <v>0</v>
      </c>
      <c r="D115" s="3" t="str">
        <f t="shared" si="1"/>
        <v>NÃO</v>
      </c>
    </row>
    <row r="116" spans="1:4" x14ac:dyDescent="0.25">
      <c r="A116" s="3" t="s">
        <v>115</v>
      </c>
      <c r="B116" s="7">
        <f>VLOOKUP(A116,'Respostas Ofício 7 de 26.1.2017'!A:G,7,0)</f>
        <v>0</v>
      </c>
      <c r="C116" s="30">
        <f>VLOOKUP(A116,'Respostas Ofício 7 de 26.1.2017'!A:H,8,0)</f>
        <v>0</v>
      </c>
      <c r="D116" s="3" t="str">
        <f t="shared" si="1"/>
        <v>NÃO</v>
      </c>
    </row>
    <row r="117" spans="1:4" x14ac:dyDescent="0.25">
      <c r="A117" s="3" t="s">
        <v>116</v>
      </c>
      <c r="B117" s="7">
        <f>VLOOKUP(A117,'Respostas Ofício 7 de 26.1.2017'!A:G,7,0)</f>
        <v>1053.6600000000001</v>
      </c>
      <c r="C117" s="30">
        <f>VLOOKUP(A117,'Respostas Ofício 7 de 26.1.2017'!A:H,8,0)</f>
        <v>20</v>
      </c>
      <c r="D117" s="3" t="str">
        <f t="shared" si="1"/>
        <v>NÃO</v>
      </c>
    </row>
    <row r="118" spans="1:4" x14ac:dyDescent="0.25">
      <c r="A118" s="3" t="s">
        <v>117</v>
      </c>
      <c r="B118" s="7">
        <f>VLOOKUP(A118,'Respostas Ofício 7 de 26.1.2017'!A:G,7,0)</f>
        <v>1448.76</v>
      </c>
      <c r="C118" s="30">
        <f>VLOOKUP(A118,'Respostas Ofício 7 de 26.1.2017'!A:H,8,0)</f>
        <v>20</v>
      </c>
      <c r="D118" s="3" t="str">
        <f t="shared" si="1"/>
        <v>SIM</v>
      </c>
    </row>
    <row r="119" spans="1:4" x14ac:dyDescent="0.25">
      <c r="A119" s="3" t="s">
        <v>118</v>
      </c>
      <c r="B119" s="7">
        <f>VLOOKUP(A119,'Respostas Ofício 7 de 26.1.2017'!A:G,7,0)</f>
        <v>0</v>
      </c>
      <c r="C119" s="30">
        <f>VLOOKUP(A119,'Respostas Ofício 7 de 26.1.2017'!A:H,8,0)</f>
        <v>0</v>
      </c>
      <c r="D119" s="3" t="str">
        <f t="shared" si="1"/>
        <v>NÃO</v>
      </c>
    </row>
    <row r="120" spans="1:4" x14ac:dyDescent="0.25">
      <c r="A120" s="3" t="s">
        <v>119</v>
      </c>
      <c r="B120" s="7">
        <f>VLOOKUP(A120,'Respostas Ofício 7 de 26.1.2017'!A:G,7,0)</f>
        <v>1067.82</v>
      </c>
      <c r="C120" s="30">
        <f>VLOOKUP(A120,'Respostas Ofício 7 de 26.1.2017'!A:H,8,0)</f>
        <v>20</v>
      </c>
      <c r="D120" s="3" t="str">
        <f t="shared" si="1"/>
        <v>NÃO</v>
      </c>
    </row>
    <row r="121" spans="1:4" x14ac:dyDescent="0.25">
      <c r="A121" s="3" t="s">
        <v>120</v>
      </c>
      <c r="B121" s="7">
        <f>VLOOKUP(A121,'Respostas Ofício 7 de 26.1.2017'!A:G,7,0)</f>
        <v>1241.3599999999999</v>
      </c>
      <c r="C121" s="30">
        <f>VLOOKUP(A121,'Respostas Ofício 7 de 26.1.2017'!A:H,8,0)</f>
        <v>20</v>
      </c>
      <c r="D121" s="3" t="str">
        <f t="shared" si="1"/>
        <v>SIM</v>
      </c>
    </row>
    <row r="122" spans="1:4" x14ac:dyDescent="0.25">
      <c r="A122" s="3" t="s">
        <v>121</v>
      </c>
      <c r="B122" s="7">
        <f>VLOOKUP(A122,'Respostas Ofício 7 de 26.1.2017'!A:G,7,0)</f>
        <v>1314.3</v>
      </c>
      <c r="C122" s="30">
        <f>VLOOKUP(A122,'Respostas Ofício 7 de 26.1.2017'!A:H,8,0)</f>
        <v>20</v>
      </c>
      <c r="D122" s="3" t="str">
        <f t="shared" si="1"/>
        <v>SIM</v>
      </c>
    </row>
    <row r="123" spans="1:4" x14ac:dyDescent="0.25">
      <c r="A123" s="3" t="s">
        <v>122</v>
      </c>
      <c r="B123" s="7">
        <f>VLOOKUP(A123,'Respostas Ofício 7 de 26.1.2017'!A:G,7,0)</f>
        <v>1226.53</v>
      </c>
      <c r="C123" s="30">
        <f>VLOOKUP(A123,'Respostas Ofício 7 de 26.1.2017'!A:H,8,0)</f>
        <v>20</v>
      </c>
      <c r="D123" s="3" t="str">
        <f t="shared" si="1"/>
        <v>SIM</v>
      </c>
    </row>
    <row r="124" spans="1:4" x14ac:dyDescent="0.25">
      <c r="A124" s="3" t="s">
        <v>123</v>
      </c>
      <c r="B124" s="7">
        <f>VLOOKUP(A124,'Respostas Ofício 7 de 26.1.2017'!A:G,7,0)</f>
        <v>1299.69</v>
      </c>
      <c r="C124" s="30">
        <f>VLOOKUP(A124,'Respostas Ofício 7 de 26.1.2017'!A:H,8,0)</f>
        <v>20</v>
      </c>
      <c r="D124" s="3" t="str">
        <f t="shared" si="1"/>
        <v>SIM</v>
      </c>
    </row>
    <row r="125" spans="1:4" x14ac:dyDescent="0.25">
      <c r="A125" s="3" t="s">
        <v>124</v>
      </c>
      <c r="B125" s="7">
        <f>VLOOKUP(A125,'Respostas Ofício 7 de 26.1.2017'!A:G,7,0)</f>
        <v>0</v>
      </c>
      <c r="C125" s="30">
        <f>VLOOKUP(A125,'Respostas Ofício 7 de 26.1.2017'!A:H,8,0)</f>
        <v>0</v>
      </c>
      <c r="D125" s="3" t="str">
        <f t="shared" si="1"/>
        <v>NÃO</v>
      </c>
    </row>
    <row r="126" spans="1:4" x14ac:dyDescent="0.25">
      <c r="A126" s="3" t="s">
        <v>125</v>
      </c>
      <c r="B126" s="7">
        <f>VLOOKUP(A126,'Respostas Ofício 7 de 26.1.2017'!A:G,7,0)</f>
        <v>2135.64</v>
      </c>
      <c r="C126" s="30">
        <f>VLOOKUP(A126,'Respostas Ofício 7 de 26.1.2017'!A:H,8,0)</f>
        <v>40</v>
      </c>
      <c r="D126" s="3" t="str">
        <f t="shared" si="1"/>
        <v>NÃO</v>
      </c>
    </row>
    <row r="127" spans="1:4" x14ac:dyDescent="0.25">
      <c r="A127" s="3" t="s">
        <v>126</v>
      </c>
      <c r="B127" s="7">
        <f>VLOOKUP(A127,'Respostas Ofício 7 de 26.1.2017'!A:G,7,0)</f>
        <v>1218.6600000000001</v>
      </c>
      <c r="C127" s="30">
        <f>VLOOKUP(A127,'Respostas Ofício 7 de 26.1.2017'!A:H,8,0)</f>
        <v>20</v>
      </c>
      <c r="D127" s="3" t="str">
        <f t="shared" si="1"/>
        <v>SIM</v>
      </c>
    </row>
    <row r="128" spans="1:4" x14ac:dyDescent="0.25">
      <c r="A128" s="3" t="s">
        <v>127</v>
      </c>
      <c r="B128" s="7">
        <f>VLOOKUP(A128,'Respostas Ofício 7 de 26.1.2017'!A:G,7,0)</f>
        <v>0</v>
      </c>
      <c r="C128" s="30">
        <f>VLOOKUP(A128,'Respostas Ofício 7 de 26.1.2017'!A:H,8,0)</f>
        <v>0</v>
      </c>
      <c r="D128" s="3" t="str">
        <f t="shared" si="1"/>
        <v>NÃO</v>
      </c>
    </row>
    <row r="129" spans="1:4" x14ac:dyDescent="0.25">
      <c r="A129" s="3" t="s">
        <v>128</v>
      </c>
      <c r="B129" s="7">
        <f>VLOOKUP(A129,'Respostas Ofício 7 de 26.1.2017'!A:G,7,0)</f>
        <v>0</v>
      </c>
      <c r="C129" s="30">
        <f>VLOOKUP(A129,'Respostas Ofício 7 de 26.1.2017'!A:H,8,0)</f>
        <v>0</v>
      </c>
      <c r="D129" s="3" t="str">
        <f t="shared" si="1"/>
        <v>NÃO</v>
      </c>
    </row>
    <row r="130" spans="1:4" x14ac:dyDescent="0.25">
      <c r="A130" s="3" t="s">
        <v>129</v>
      </c>
      <c r="B130" s="7">
        <f>VLOOKUP(A130,'Respostas Ofício 7 de 26.1.2017'!A:G,7,0)</f>
        <v>1184.1500000000001</v>
      </c>
      <c r="C130" s="30">
        <f>VLOOKUP(A130,'Respostas Ofício 7 de 26.1.2017'!A:H,8,0)</f>
        <v>20</v>
      </c>
      <c r="D130" s="3" t="str">
        <f t="shared" si="1"/>
        <v>SIM</v>
      </c>
    </row>
    <row r="131" spans="1:4" x14ac:dyDescent="0.25">
      <c r="A131" s="3" t="s">
        <v>130</v>
      </c>
      <c r="B131" s="7">
        <f>VLOOKUP(A131,'Respostas Ofício 7 de 26.1.2017'!A:G,7,0)</f>
        <v>1149.4000000000001</v>
      </c>
      <c r="C131" s="30">
        <f>VLOOKUP(A131,'Respostas Ofício 7 de 26.1.2017'!A:H,8,0)</f>
        <v>20</v>
      </c>
      <c r="D131" s="3" t="str">
        <f t="shared" si="1"/>
        <v>SIM</v>
      </c>
    </row>
    <row r="132" spans="1:4" x14ac:dyDescent="0.25">
      <c r="A132" s="3" t="s">
        <v>131</v>
      </c>
      <c r="B132" s="7">
        <f>VLOOKUP(A132,'Respostas Ofício 7 de 26.1.2017'!A:G,7,0)</f>
        <v>0</v>
      </c>
      <c r="C132" s="30">
        <f>VLOOKUP(A132,'Respostas Ofício 7 de 26.1.2017'!A:H,8,0)</f>
        <v>0</v>
      </c>
      <c r="D132" s="3" t="str">
        <f t="shared" si="1"/>
        <v>NÃO</v>
      </c>
    </row>
    <row r="133" spans="1:4" x14ac:dyDescent="0.25">
      <c r="A133" s="3" t="s">
        <v>132</v>
      </c>
      <c r="B133" s="7">
        <f>VLOOKUP(A133,'Respostas Ofício 7 de 26.1.2017'!A:G,7,0)</f>
        <v>1149.4000000000001</v>
      </c>
      <c r="C133" s="30">
        <f>VLOOKUP(A133,'Respostas Ofício 7 de 26.1.2017'!A:H,8,0)</f>
        <v>20</v>
      </c>
      <c r="D133" s="3" t="str">
        <f t="shared" ref="D133:D196" si="2">IF(C133=0,"NÃO",IF(40*B133/C133&lt;$M$3,"NÃO","SIM"))</f>
        <v>SIM</v>
      </c>
    </row>
    <row r="134" spans="1:4" x14ac:dyDescent="0.25">
      <c r="A134" s="3" t="s">
        <v>133</v>
      </c>
      <c r="B134" s="7">
        <f>VLOOKUP(A134,'Respostas Ofício 7 de 26.1.2017'!A:G,7,0)</f>
        <v>0</v>
      </c>
      <c r="C134" s="30">
        <f>VLOOKUP(A134,'Respostas Ofício 7 de 26.1.2017'!A:H,8,0)</f>
        <v>0</v>
      </c>
      <c r="D134" s="3" t="str">
        <f t="shared" si="2"/>
        <v>NÃO</v>
      </c>
    </row>
    <row r="135" spans="1:4" x14ac:dyDescent="0.25">
      <c r="A135" s="3" t="s">
        <v>134</v>
      </c>
      <c r="B135" s="7">
        <f>VLOOKUP(A135,'Respostas Ofício 7 de 26.1.2017'!A:G,7,0)</f>
        <v>1358.99</v>
      </c>
      <c r="C135" s="30">
        <f>VLOOKUP(A135,'Respostas Ofício 7 de 26.1.2017'!A:H,8,0)</f>
        <v>20</v>
      </c>
      <c r="D135" s="3" t="str">
        <f t="shared" si="2"/>
        <v>SIM</v>
      </c>
    </row>
    <row r="136" spans="1:4" x14ac:dyDescent="0.25">
      <c r="A136" s="3" t="s">
        <v>135</v>
      </c>
      <c r="B136" s="7">
        <f>VLOOKUP(A136,'Respostas Ofício 7 de 26.1.2017'!A:G,7,0)</f>
        <v>1149.69</v>
      </c>
      <c r="C136" s="30">
        <f>VLOOKUP(A136,'Respostas Ofício 7 de 26.1.2017'!A:H,8,0)</f>
        <v>20</v>
      </c>
      <c r="D136" s="3" t="str">
        <f t="shared" si="2"/>
        <v>SIM</v>
      </c>
    </row>
    <row r="137" spans="1:4" x14ac:dyDescent="0.25">
      <c r="A137" s="3" t="s">
        <v>136</v>
      </c>
      <c r="B137" s="7">
        <f>VLOOKUP(A137,'Respostas Ofício 7 de 26.1.2017'!A:G,7,0)</f>
        <v>1149.4000000000001</v>
      </c>
      <c r="C137" s="30">
        <f>VLOOKUP(A137,'Respostas Ofício 7 de 26.1.2017'!A:H,8,0)</f>
        <v>20</v>
      </c>
      <c r="D137" s="3" t="str">
        <f t="shared" si="2"/>
        <v>SIM</v>
      </c>
    </row>
    <row r="138" spans="1:4" x14ac:dyDescent="0.25">
      <c r="A138" s="3" t="s">
        <v>137</v>
      </c>
      <c r="B138" s="7">
        <f>VLOOKUP(A138,'Respostas Ofício 7 de 26.1.2017'!A:G,7,0)</f>
        <v>1139.1600000000001</v>
      </c>
      <c r="C138" s="30">
        <f>VLOOKUP(A138,'Respostas Ofício 7 de 26.1.2017'!A:H,8,0)</f>
        <v>20</v>
      </c>
      <c r="D138" s="3" t="str">
        <f t="shared" si="2"/>
        <v>NÃO</v>
      </c>
    </row>
    <row r="139" spans="1:4" x14ac:dyDescent="0.25">
      <c r="A139" s="3" t="s">
        <v>138</v>
      </c>
      <c r="B139" s="7">
        <f>VLOOKUP(A139,'Respostas Ofício 7 de 26.1.2017'!A:G,7,0)</f>
        <v>1149.4000000000001</v>
      </c>
      <c r="C139" s="30">
        <f>VLOOKUP(A139,'Respostas Ofício 7 de 26.1.2017'!A:H,8,0)</f>
        <v>20</v>
      </c>
      <c r="D139" s="3" t="str">
        <f t="shared" si="2"/>
        <v>SIM</v>
      </c>
    </row>
    <row r="140" spans="1:4" x14ac:dyDescent="0.25">
      <c r="A140" s="3" t="s">
        <v>139</v>
      </c>
      <c r="B140" s="7">
        <f>VLOOKUP(A140,'Respostas Ofício 7 de 26.1.2017'!A:G,7,0)</f>
        <v>1149.4000000000001</v>
      </c>
      <c r="C140" s="30">
        <f>VLOOKUP(A140,'Respostas Ofício 7 de 26.1.2017'!A:H,8,0)</f>
        <v>20</v>
      </c>
      <c r="D140" s="3" t="str">
        <f t="shared" si="2"/>
        <v>SIM</v>
      </c>
    </row>
    <row r="141" spans="1:4" x14ac:dyDescent="0.25">
      <c r="A141" s="3" t="s">
        <v>140</v>
      </c>
      <c r="B141" s="7">
        <f>VLOOKUP(A141,'Respostas Ofício 7 de 26.1.2017'!A:G,7,0)</f>
        <v>848</v>
      </c>
      <c r="C141" s="30">
        <f>VLOOKUP(A141,'Respostas Ofício 7 de 26.1.2017'!A:H,8,0)</f>
        <v>20</v>
      </c>
      <c r="D141" s="3" t="str">
        <f t="shared" si="2"/>
        <v>NÃO</v>
      </c>
    </row>
    <row r="142" spans="1:4" x14ac:dyDescent="0.25">
      <c r="A142" s="3" t="s">
        <v>141</v>
      </c>
      <c r="B142" s="7">
        <f>VLOOKUP(A142,'Respostas Ofício 7 de 26.1.2017'!A:G,7,0)</f>
        <v>1149.4000000000001</v>
      </c>
      <c r="C142" s="30">
        <f>VLOOKUP(A142,'Respostas Ofício 7 de 26.1.2017'!A:H,8,0)</f>
        <v>20</v>
      </c>
      <c r="D142" s="3" t="str">
        <f t="shared" si="2"/>
        <v>SIM</v>
      </c>
    </row>
    <row r="143" spans="1:4" x14ac:dyDescent="0.25">
      <c r="A143" s="3" t="s">
        <v>142</v>
      </c>
      <c r="B143" s="7">
        <f>VLOOKUP(A143,'Respostas Ofício 7 de 26.1.2017'!A:G,7,0)</f>
        <v>0</v>
      </c>
      <c r="C143" s="30">
        <f>VLOOKUP(A143,'Respostas Ofício 7 de 26.1.2017'!A:H,8,0)</f>
        <v>0</v>
      </c>
      <c r="D143" s="3" t="str">
        <f t="shared" si="2"/>
        <v>NÃO</v>
      </c>
    </row>
    <row r="144" spans="1:4" x14ac:dyDescent="0.25">
      <c r="A144" s="3" t="s">
        <v>143</v>
      </c>
      <c r="B144" s="7">
        <f>VLOOKUP(A144,'Respostas Ofício 7 de 26.1.2017'!A:G,7,0)</f>
        <v>0</v>
      </c>
      <c r="C144" s="30">
        <f>VLOOKUP(A144,'Respostas Ofício 7 de 26.1.2017'!A:H,8,0)</f>
        <v>0</v>
      </c>
      <c r="D144" s="3" t="str">
        <f t="shared" si="2"/>
        <v>NÃO</v>
      </c>
    </row>
    <row r="145" spans="1:4" x14ac:dyDescent="0.25">
      <c r="A145" s="3" t="s">
        <v>144</v>
      </c>
      <c r="B145" s="7">
        <f>VLOOKUP(A145,'Respostas Ofício 7 de 26.1.2017'!A:G,7,0)</f>
        <v>1067.52</v>
      </c>
      <c r="C145" s="30">
        <f>VLOOKUP(A145,'Respostas Ofício 7 de 26.1.2017'!A:H,8,0)</f>
        <v>20</v>
      </c>
      <c r="D145" s="3" t="str">
        <f t="shared" si="2"/>
        <v>NÃO</v>
      </c>
    </row>
    <row r="146" spans="1:4" x14ac:dyDescent="0.25">
      <c r="A146" s="3" t="s">
        <v>145</v>
      </c>
      <c r="B146" s="7">
        <f>VLOOKUP(A146,'Respostas Ofício 7 de 26.1.2017'!A:G,7,0)</f>
        <v>1341.47</v>
      </c>
      <c r="C146" s="30">
        <f>VLOOKUP(A146,'Respostas Ofício 7 de 26.1.2017'!A:H,8,0)</f>
        <v>20</v>
      </c>
      <c r="D146" s="3" t="str">
        <f t="shared" si="2"/>
        <v>SIM</v>
      </c>
    </row>
    <row r="147" spans="1:4" x14ac:dyDescent="0.25">
      <c r="A147" s="3" t="s">
        <v>146</v>
      </c>
      <c r="B147" s="7">
        <f>VLOOKUP(A147,'Respostas Ofício 7 de 26.1.2017'!A:G,7,0)</f>
        <v>2306.4899999999998</v>
      </c>
      <c r="C147" s="30">
        <f>VLOOKUP(A147,'Respostas Ofício 7 de 26.1.2017'!A:H,8,0)</f>
        <v>40</v>
      </c>
      <c r="D147" s="3" t="str">
        <f t="shared" si="2"/>
        <v>SIM</v>
      </c>
    </row>
    <row r="148" spans="1:4" x14ac:dyDescent="0.25">
      <c r="A148" s="3" t="s">
        <v>147</v>
      </c>
      <c r="B148" s="7">
        <f>VLOOKUP(A148,'Respostas Ofício 7 de 26.1.2017'!A:G,7,0)</f>
        <v>1067.82</v>
      </c>
      <c r="C148" s="30">
        <f>VLOOKUP(A148,'Respostas Ofício 7 de 26.1.2017'!A:H,8,0)</f>
        <v>20</v>
      </c>
      <c r="D148" s="3" t="str">
        <f t="shared" si="2"/>
        <v>NÃO</v>
      </c>
    </row>
    <row r="149" spans="1:4" x14ac:dyDescent="0.25">
      <c r="A149" s="3" t="s">
        <v>148</v>
      </c>
      <c r="B149" s="7">
        <f>VLOOKUP(A149,'Respostas Ofício 7 de 26.1.2017'!A:G,7,0)</f>
        <v>0</v>
      </c>
      <c r="C149" s="30">
        <f>VLOOKUP(A149,'Respostas Ofício 7 de 26.1.2017'!A:H,8,0)</f>
        <v>0</v>
      </c>
      <c r="D149" s="3" t="str">
        <f t="shared" si="2"/>
        <v>NÃO</v>
      </c>
    </row>
    <row r="150" spans="1:4" x14ac:dyDescent="0.25">
      <c r="A150" s="3" t="s">
        <v>149</v>
      </c>
      <c r="B150" s="7">
        <f>VLOOKUP(A150,'Respostas Ofício 7 de 26.1.2017'!A:G,7,0)</f>
        <v>1149.4000000000001</v>
      </c>
      <c r="C150" s="30">
        <f>VLOOKUP(A150,'Respostas Ofício 7 de 26.1.2017'!A:H,8,0)</f>
        <v>20</v>
      </c>
      <c r="D150" s="3" t="str">
        <f t="shared" si="2"/>
        <v>SIM</v>
      </c>
    </row>
    <row r="151" spans="1:4" x14ac:dyDescent="0.25">
      <c r="A151" s="3" t="s">
        <v>150</v>
      </c>
      <c r="B151" s="7">
        <f>VLOOKUP(A151,'Respostas Ofício 7 de 26.1.2017'!A:G,7,0)</f>
        <v>1489.21</v>
      </c>
      <c r="C151" s="30">
        <f>VLOOKUP(A151,'Respostas Ofício 7 de 26.1.2017'!A:H,8,0)</f>
        <v>20</v>
      </c>
      <c r="D151" s="3" t="str">
        <f t="shared" si="2"/>
        <v>SIM</v>
      </c>
    </row>
    <row r="152" spans="1:4" x14ac:dyDescent="0.25">
      <c r="A152" s="3" t="s">
        <v>151</v>
      </c>
      <c r="B152" s="7">
        <f>VLOOKUP(A152,'Respostas Ofício 7 de 26.1.2017'!A:G,7,0)</f>
        <v>1101.42</v>
      </c>
      <c r="C152" s="30">
        <f>VLOOKUP(A152,'Respostas Ofício 7 de 26.1.2017'!A:H,8,0)</f>
        <v>20</v>
      </c>
      <c r="D152" s="3" t="str">
        <f t="shared" si="2"/>
        <v>NÃO</v>
      </c>
    </row>
    <row r="153" spans="1:4" x14ac:dyDescent="0.25">
      <c r="A153" s="3" t="s">
        <v>152</v>
      </c>
      <c r="B153" s="7">
        <f>VLOOKUP(A153,'Respostas Ofício 7 de 26.1.2017'!A:G,7,0)</f>
        <v>2298.83</v>
      </c>
      <c r="C153" s="30">
        <f>VLOOKUP(A153,'Respostas Ofício 7 de 26.1.2017'!A:H,8,0)</f>
        <v>40</v>
      </c>
      <c r="D153" s="3" t="str">
        <f t="shared" si="2"/>
        <v>SIM</v>
      </c>
    </row>
    <row r="154" spans="1:4" x14ac:dyDescent="0.25">
      <c r="A154" s="3" t="s">
        <v>153</v>
      </c>
      <c r="B154" s="7">
        <f>VLOOKUP(A154,'Respostas Ofício 7 de 26.1.2017'!A:G,7,0)</f>
        <v>1287.1300000000001</v>
      </c>
      <c r="C154" s="30">
        <f>VLOOKUP(A154,'Respostas Ofício 7 de 26.1.2017'!A:H,8,0)</f>
        <v>20</v>
      </c>
      <c r="D154" s="3" t="str">
        <f t="shared" si="2"/>
        <v>SIM</v>
      </c>
    </row>
    <row r="155" spans="1:4" x14ac:dyDescent="0.25">
      <c r="A155" s="3" t="s">
        <v>154</v>
      </c>
      <c r="B155" s="7">
        <f>VLOOKUP(A155,'Respostas Ofício 7 de 26.1.2017'!A:G,7,0)</f>
        <v>1365.54</v>
      </c>
      <c r="C155" s="30">
        <f>VLOOKUP(A155,'Respostas Ofício 7 de 26.1.2017'!A:H,8,0)</f>
        <v>20</v>
      </c>
      <c r="D155" s="3" t="str">
        <f t="shared" si="2"/>
        <v>SIM</v>
      </c>
    </row>
    <row r="156" spans="1:4" x14ac:dyDescent="0.25">
      <c r="A156" s="3" t="s">
        <v>155</v>
      </c>
      <c r="B156" s="7">
        <f>VLOOKUP(A156,'Respostas Ofício 7 de 26.1.2017'!A:G,7,0)</f>
        <v>0</v>
      </c>
      <c r="C156" s="30">
        <f>VLOOKUP(A156,'Respostas Ofício 7 de 26.1.2017'!A:H,8,0)</f>
        <v>0</v>
      </c>
      <c r="D156" s="3" t="str">
        <f t="shared" si="2"/>
        <v>NÃO</v>
      </c>
    </row>
    <row r="157" spans="1:4" x14ac:dyDescent="0.25">
      <c r="A157" s="3" t="s">
        <v>156</v>
      </c>
      <c r="B157" s="7">
        <f>VLOOKUP(A157,'Respostas Ofício 7 de 26.1.2017'!A:G,7,0)</f>
        <v>0</v>
      </c>
      <c r="C157" s="30">
        <f>VLOOKUP(A157,'Respostas Ofício 7 de 26.1.2017'!A:H,8,0)</f>
        <v>0</v>
      </c>
      <c r="D157" s="3" t="str">
        <f t="shared" si="2"/>
        <v>NÃO</v>
      </c>
    </row>
    <row r="158" spans="1:4" x14ac:dyDescent="0.25">
      <c r="A158" s="3" t="s">
        <v>157</v>
      </c>
      <c r="B158" s="7">
        <f>VLOOKUP(A158,'Respostas Ofício 7 de 26.1.2017'!A:G,7,0)</f>
        <v>1140.6600000000001</v>
      </c>
      <c r="C158" s="30">
        <f>VLOOKUP(A158,'Respostas Ofício 7 de 26.1.2017'!A:H,8,0)</f>
        <v>20</v>
      </c>
      <c r="D158" s="3" t="str">
        <f t="shared" si="2"/>
        <v>NÃO</v>
      </c>
    </row>
    <row r="159" spans="1:4" x14ac:dyDescent="0.25">
      <c r="A159" s="3" t="s">
        <v>158</v>
      </c>
      <c r="B159" s="7">
        <f>VLOOKUP(A159,'Respostas Ofício 7 de 26.1.2017'!A:G,7,0)</f>
        <v>0</v>
      </c>
      <c r="C159" s="30">
        <f>VLOOKUP(A159,'Respostas Ofício 7 de 26.1.2017'!A:H,8,0)</f>
        <v>0</v>
      </c>
      <c r="D159" s="3" t="str">
        <f t="shared" si="2"/>
        <v>NÃO</v>
      </c>
    </row>
    <row r="160" spans="1:4" x14ac:dyDescent="0.25">
      <c r="A160" s="3" t="s">
        <v>159</v>
      </c>
      <c r="B160" s="7">
        <f>VLOOKUP(A160,'Respostas Ofício 7 de 26.1.2017'!A:G,7,0)</f>
        <v>1149.4000000000001</v>
      </c>
      <c r="C160" s="30">
        <f>VLOOKUP(A160,'Respostas Ofício 7 de 26.1.2017'!A:H,8,0)</f>
        <v>20</v>
      </c>
      <c r="D160" s="3" t="str">
        <f t="shared" si="2"/>
        <v>SIM</v>
      </c>
    </row>
    <row r="161" spans="1:4" x14ac:dyDescent="0.25">
      <c r="A161" s="3" t="s">
        <v>160</v>
      </c>
      <c r="B161" s="7">
        <f>VLOOKUP(A161,'Respostas Ofício 7 de 26.1.2017'!A:G,7,0)</f>
        <v>0</v>
      </c>
      <c r="C161" s="30">
        <f>VLOOKUP(A161,'Respostas Ofício 7 de 26.1.2017'!A:H,8,0)</f>
        <v>0</v>
      </c>
      <c r="D161" s="3" t="str">
        <f t="shared" si="2"/>
        <v>NÃO</v>
      </c>
    </row>
    <row r="162" spans="1:4" x14ac:dyDescent="0.25">
      <c r="A162" s="3" t="s">
        <v>161</v>
      </c>
      <c r="B162" s="7">
        <f>VLOOKUP(A162,'Respostas Ofício 7 de 26.1.2017'!A:G,7,0)</f>
        <v>0</v>
      </c>
      <c r="C162" s="30">
        <f>VLOOKUP(A162,'Respostas Ofício 7 de 26.1.2017'!A:H,8,0)</f>
        <v>0</v>
      </c>
      <c r="D162" s="3" t="str">
        <f t="shared" si="2"/>
        <v>NÃO</v>
      </c>
    </row>
    <row r="163" spans="1:4" x14ac:dyDescent="0.25">
      <c r="A163" s="3" t="s">
        <v>162</v>
      </c>
      <c r="B163" s="7">
        <f>VLOOKUP(A163,'Respostas Ofício 7 de 26.1.2017'!A:G,7,0)</f>
        <v>0</v>
      </c>
      <c r="C163" s="30">
        <f>VLOOKUP(A163,'Respostas Ofício 7 de 26.1.2017'!A:H,8,0)</f>
        <v>0</v>
      </c>
      <c r="D163" s="3" t="str">
        <f t="shared" si="2"/>
        <v>NÃO</v>
      </c>
    </row>
    <row r="164" spans="1:4" x14ac:dyDescent="0.25">
      <c r="A164" s="3" t="s">
        <v>1116</v>
      </c>
      <c r="B164" s="7">
        <f>VLOOKUP(A164,'Respostas Ofício 7 de 26.1.2017'!A:G,7,0)</f>
        <v>1070.8499999999999</v>
      </c>
      <c r="C164" s="30">
        <f>VLOOKUP(A164,'Respostas Ofício 7 de 26.1.2017'!A:H,8,0)</f>
        <v>20</v>
      </c>
      <c r="D164" s="3" t="str">
        <f t="shared" si="2"/>
        <v>NÃO</v>
      </c>
    </row>
    <row r="165" spans="1:4" x14ac:dyDescent="0.25">
      <c r="A165" s="3" t="s">
        <v>163</v>
      </c>
      <c r="B165" s="7">
        <f>VLOOKUP(A165,'Respostas Ofício 7 de 26.1.2017'!A:G,7,0)</f>
        <v>0</v>
      </c>
      <c r="C165" s="30">
        <f>VLOOKUP(A165,'Respostas Ofício 7 de 26.1.2017'!A:H,8,0)</f>
        <v>0</v>
      </c>
      <c r="D165" s="3" t="str">
        <f t="shared" si="2"/>
        <v>NÃO</v>
      </c>
    </row>
    <row r="166" spans="1:4" x14ac:dyDescent="0.25">
      <c r="A166" s="3" t="s">
        <v>164</v>
      </c>
      <c r="B166" s="7">
        <f>VLOOKUP(A166,'Respostas Ofício 7 de 26.1.2017'!A:G,7,0)</f>
        <v>0</v>
      </c>
      <c r="C166" s="30">
        <f>VLOOKUP(A166,'Respostas Ofício 7 de 26.1.2017'!A:H,8,0)</f>
        <v>0</v>
      </c>
      <c r="D166" s="3" t="str">
        <f t="shared" si="2"/>
        <v>NÃO</v>
      </c>
    </row>
    <row r="167" spans="1:4" x14ac:dyDescent="0.25">
      <c r="A167" s="3" t="s">
        <v>165</v>
      </c>
      <c r="B167" s="7">
        <f>VLOOKUP(A167,'Respostas Ofício 7 de 26.1.2017'!A:G,7,0)</f>
        <v>1485.65</v>
      </c>
      <c r="C167" s="30">
        <f>VLOOKUP(A167,'Respostas Ofício 7 de 26.1.2017'!A:H,8,0)</f>
        <v>20</v>
      </c>
      <c r="D167" s="3" t="str">
        <f t="shared" si="2"/>
        <v>SIM</v>
      </c>
    </row>
    <row r="168" spans="1:4" x14ac:dyDescent="0.25">
      <c r="A168" s="3" t="s">
        <v>166</v>
      </c>
      <c r="B168" s="7">
        <f>VLOOKUP(A168,'Respostas Ofício 7 de 26.1.2017'!A:G,7,0)</f>
        <v>1334.77</v>
      </c>
      <c r="C168" s="30">
        <f>VLOOKUP(A168,'Respostas Ofício 7 de 26.1.2017'!A:H,8,0)</f>
        <v>20</v>
      </c>
      <c r="D168" s="3" t="str">
        <f t="shared" si="2"/>
        <v>SIM</v>
      </c>
    </row>
    <row r="169" spans="1:4" x14ac:dyDescent="0.25">
      <c r="A169" s="3" t="s">
        <v>167</v>
      </c>
      <c r="B169" s="7">
        <f>VLOOKUP(A169,'Respostas Ofício 7 de 26.1.2017'!A:G,7,0)</f>
        <v>2064.3000000000002</v>
      </c>
      <c r="C169" s="30">
        <f>VLOOKUP(A169,'Respostas Ofício 7 de 26.1.2017'!A:H,8,0)</f>
        <v>40</v>
      </c>
      <c r="D169" s="3" t="str">
        <f t="shared" si="2"/>
        <v>NÃO</v>
      </c>
    </row>
    <row r="170" spans="1:4" x14ac:dyDescent="0.25">
      <c r="A170" s="3" t="s">
        <v>168</v>
      </c>
      <c r="B170" s="7">
        <f>VLOOKUP(A170,'Respostas Ofício 7 de 26.1.2017'!A:G,7,0)</f>
        <v>1149.4000000000001</v>
      </c>
      <c r="C170" s="30">
        <f>VLOOKUP(A170,'Respostas Ofício 7 de 26.1.2017'!A:H,8,0)</f>
        <v>20</v>
      </c>
      <c r="D170" s="3" t="str">
        <f t="shared" si="2"/>
        <v>SIM</v>
      </c>
    </row>
    <row r="171" spans="1:4" x14ac:dyDescent="0.25">
      <c r="A171" s="3" t="s">
        <v>169</v>
      </c>
      <c r="B171" s="7">
        <f>VLOOKUP(A171,'Respostas Ofício 7 de 26.1.2017'!A:G,7,0)</f>
        <v>1149.4100000000001</v>
      </c>
      <c r="C171" s="30">
        <f>VLOOKUP(A171,'Respostas Ofício 7 de 26.1.2017'!A:H,8,0)</f>
        <v>20</v>
      </c>
      <c r="D171" s="3" t="str">
        <f t="shared" si="2"/>
        <v>SIM</v>
      </c>
    </row>
    <row r="172" spans="1:4" x14ac:dyDescent="0.25">
      <c r="A172" s="3" t="s">
        <v>170</v>
      </c>
      <c r="B172" s="7">
        <f>VLOOKUP(A172,'Respostas Ofício 7 de 26.1.2017'!A:G,7,0)</f>
        <v>1067.79</v>
      </c>
      <c r="C172" s="30">
        <f>VLOOKUP(A172,'Respostas Ofício 7 de 26.1.2017'!A:H,8,0)</f>
        <v>20</v>
      </c>
      <c r="D172" s="3" t="str">
        <f t="shared" si="2"/>
        <v>NÃO</v>
      </c>
    </row>
    <row r="173" spans="1:4" x14ac:dyDescent="0.25">
      <c r="A173" s="3" t="s">
        <v>171</v>
      </c>
      <c r="B173" s="7">
        <f>VLOOKUP(A173,'Respostas Ofício 7 de 26.1.2017'!A:G,7,0)</f>
        <v>1007.98</v>
      </c>
      <c r="C173" s="30">
        <f>VLOOKUP(A173,'Respostas Ofício 7 de 26.1.2017'!A:H,8,0)</f>
        <v>20</v>
      </c>
      <c r="D173" s="3" t="str">
        <f t="shared" si="2"/>
        <v>NÃO</v>
      </c>
    </row>
    <row r="174" spans="1:4" x14ac:dyDescent="0.25">
      <c r="A174" s="3" t="s">
        <v>172</v>
      </c>
      <c r="B174" s="7">
        <f>VLOOKUP(A174,'Respostas Ofício 7 de 26.1.2017'!A:G,7,0)</f>
        <v>0</v>
      </c>
      <c r="C174" s="30">
        <f>VLOOKUP(A174,'Respostas Ofício 7 de 26.1.2017'!A:H,8,0)</f>
        <v>0</v>
      </c>
      <c r="D174" s="3" t="str">
        <f t="shared" si="2"/>
        <v>NÃO</v>
      </c>
    </row>
    <row r="175" spans="1:4" x14ac:dyDescent="0.25">
      <c r="A175" s="3" t="s">
        <v>173</v>
      </c>
      <c r="B175" s="7">
        <f>VLOOKUP(A175,'Respostas Ofício 7 de 26.1.2017'!A:G,7,0)</f>
        <v>1149.42</v>
      </c>
      <c r="C175" s="30">
        <f>VLOOKUP(A175,'Respostas Ofício 7 de 26.1.2017'!A:H,8,0)</f>
        <v>20</v>
      </c>
      <c r="D175" s="3" t="str">
        <f t="shared" si="2"/>
        <v>SIM</v>
      </c>
    </row>
    <row r="176" spans="1:4" x14ac:dyDescent="0.25">
      <c r="A176" s="3" t="s">
        <v>174</v>
      </c>
      <c r="B176" s="7">
        <f>VLOOKUP(A176,'Respostas Ofício 7 de 26.1.2017'!A:G,7,0)</f>
        <v>0</v>
      </c>
      <c r="C176" s="30">
        <f>VLOOKUP(A176,'Respostas Ofício 7 de 26.1.2017'!A:H,8,0)</f>
        <v>0</v>
      </c>
      <c r="D176" s="3" t="str">
        <f t="shared" si="2"/>
        <v>NÃO</v>
      </c>
    </row>
    <row r="177" spans="1:4" x14ac:dyDescent="0.25">
      <c r="A177" s="3" t="s">
        <v>175</v>
      </c>
      <c r="B177" s="7">
        <f>VLOOKUP(A177,'Respostas Ofício 7 de 26.1.2017'!A:G,7,0)</f>
        <v>2298.8000000000002</v>
      </c>
      <c r="C177" s="30">
        <f>VLOOKUP(A177,'Respostas Ofício 7 de 26.1.2017'!A:H,8,0)</f>
        <v>40</v>
      </c>
      <c r="D177" s="3" t="str">
        <f t="shared" si="2"/>
        <v>SIM</v>
      </c>
    </row>
    <row r="178" spans="1:4" x14ac:dyDescent="0.25">
      <c r="A178" s="3" t="s">
        <v>176</v>
      </c>
      <c r="B178" s="7">
        <f>VLOOKUP(A178,'Respostas Ofício 7 de 26.1.2017'!A:G,7,0)</f>
        <v>0</v>
      </c>
      <c r="C178" s="30">
        <f>VLOOKUP(A178,'Respostas Ofício 7 de 26.1.2017'!A:H,8,0)</f>
        <v>0</v>
      </c>
      <c r="D178" s="3" t="str">
        <f t="shared" si="2"/>
        <v>NÃO</v>
      </c>
    </row>
    <row r="179" spans="1:4" x14ac:dyDescent="0.25">
      <c r="A179" s="3" t="s">
        <v>177</v>
      </c>
      <c r="B179" s="7">
        <f>VLOOKUP(A179,'Respostas Ofício 7 de 26.1.2017'!A:G,7,0)</f>
        <v>0</v>
      </c>
      <c r="C179" s="30">
        <f>VLOOKUP(A179,'Respostas Ofício 7 de 26.1.2017'!A:H,8,0)</f>
        <v>0</v>
      </c>
      <c r="D179" s="3" t="str">
        <f t="shared" si="2"/>
        <v>NÃO</v>
      </c>
    </row>
    <row r="180" spans="1:4" x14ac:dyDescent="0.25">
      <c r="A180" s="3" t="s">
        <v>178</v>
      </c>
      <c r="B180" s="7">
        <f>VLOOKUP(A180,'Respostas Ofício 7 de 26.1.2017'!A:G,7,0)</f>
        <v>793.27</v>
      </c>
      <c r="C180" s="30">
        <f>VLOOKUP(A180,'Respostas Ofício 7 de 26.1.2017'!A:H,8,0)</f>
        <v>20</v>
      </c>
      <c r="D180" s="3" t="str">
        <f t="shared" si="2"/>
        <v>NÃO</v>
      </c>
    </row>
    <row r="181" spans="1:4" x14ac:dyDescent="0.25">
      <c r="A181" s="3" t="s">
        <v>179</v>
      </c>
      <c r="B181" s="7">
        <f>VLOOKUP(A181,'Respostas Ofício 7 de 26.1.2017'!A:G,7,0)</f>
        <v>1137.97</v>
      </c>
      <c r="C181" s="30">
        <f>VLOOKUP(A181,'Respostas Ofício 7 de 26.1.2017'!A:H,8,0)</f>
        <v>20</v>
      </c>
      <c r="D181" s="3" t="str">
        <f t="shared" si="2"/>
        <v>NÃO</v>
      </c>
    </row>
    <row r="182" spans="1:4" x14ac:dyDescent="0.25">
      <c r="A182" s="3" t="s">
        <v>180</v>
      </c>
      <c r="B182" s="7">
        <f>VLOOKUP(A182,'Respostas Ofício 7 de 26.1.2017'!A:G,7,0)</f>
        <v>0</v>
      </c>
      <c r="C182" s="30">
        <f>VLOOKUP(A182,'Respostas Ofício 7 de 26.1.2017'!A:H,8,0)</f>
        <v>0</v>
      </c>
      <c r="D182" s="3" t="str">
        <f t="shared" si="2"/>
        <v>NÃO</v>
      </c>
    </row>
    <row r="183" spans="1:4" x14ac:dyDescent="0.25">
      <c r="A183" s="3" t="s">
        <v>181</v>
      </c>
      <c r="B183" s="7">
        <f>VLOOKUP(A183,'Respostas Ofício 7 de 26.1.2017'!A:G,7,0)</f>
        <v>0</v>
      </c>
      <c r="C183" s="30">
        <f>VLOOKUP(A183,'Respostas Ofício 7 de 26.1.2017'!A:H,8,0)</f>
        <v>0</v>
      </c>
      <c r="D183" s="3" t="str">
        <f t="shared" si="2"/>
        <v>NÃO</v>
      </c>
    </row>
    <row r="184" spans="1:4" x14ac:dyDescent="0.25">
      <c r="A184" s="3" t="s">
        <v>182</v>
      </c>
      <c r="B184" s="7">
        <f>VLOOKUP(A184,'Respostas Ofício 7 de 26.1.2017'!A:G,7,0)</f>
        <v>1149.4000000000001</v>
      </c>
      <c r="C184" s="30">
        <f>VLOOKUP(A184,'Respostas Ofício 7 de 26.1.2017'!A:H,8,0)</f>
        <v>20</v>
      </c>
      <c r="D184" s="3" t="str">
        <f t="shared" si="2"/>
        <v>SIM</v>
      </c>
    </row>
    <row r="185" spans="1:4" x14ac:dyDescent="0.25">
      <c r="A185" s="3" t="s">
        <v>183</v>
      </c>
      <c r="B185" s="7">
        <f>VLOOKUP(A185,'Respostas Ofício 7 de 26.1.2017'!A:G,7,0)</f>
        <v>0</v>
      </c>
      <c r="C185" s="30">
        <f>VLOOKUP(A185,'Respostas Ofício 7 de 26.1.2017'!A:H,8,0)</f>
        <v>0</v>
      </c>
      <c r="D185" s="3" t="str">
        <f t="shared" si="2"/>
        <v>NÃO</v>
      </c>
    </row>
    <row r="186" spans="1:4" x14ac:dyDescent="0.25">
      <c r="A186" s="3" t="s">
        <v>184</v>
      </c>
      <c r="B186" s="7">
        <f>VLOOKUP(A186,'Respostas Ofício 7 de 26.1.2017'!A:G,7,0)</f>
        <v>0</v>
      </c>
      <c r="C186" s="30">
        <f>VLOOKUP(A186,'Respostas Ofício 7 de 26.1.2017'!A:H,8,0)</f>
        <v>0</v>
      </c>
      <c r="D186" s="3" t="str">
        <f t="shared" si="2"/>
        <v>NÃO</v>
      </c>
    </row>
    <row r="187" spans="1:4" x14ac:dyDescent="0.25">
      <c r="A187" s="3" t="s">
        <v>185</v>
      </c>
      <c r="B187" s="7">
        <f>VLOOKUP(A187,'Respostas Ofício 7 de 26.1.2017'!A:G,7,0)</f>
        <v>0</v>
      </c>
      <c r="C187" s="30">
        <f>VLOOKUP(A187,'Respostas Ofício 7 de 26.1.2017'!A:H,8,0)</f>
        <v>0</v>
      </c>
      <c r="D187" s="3" t="str">
        <f t="shared" si="2"/>
        <v>NÃO</v>
      </c>
    </row>
    <row r="188" spans="1:4" x14ac:dyDescent="0.25">
      <c r="A188" s="3" t="s">
        <v>186</v>
      </c>
      <c r="B188" s="7">
        <f>VLOOKUP(A188,'Respostas Ofício 7 de 26.1.2017'!A:G,7,0)</f>
        <v>1067.82</v>
      </c>
      <c r="C188" s="30">
        <f>VLOOKUP(A188,'Respostas Ofício 7 de 26.1.2017'!A:H,8,0)</f>
        <v>20</v>
      </c>
      <c r="D188" s="3" t="str">
        <f t="shared" si="2"/>
        <v>NÃO</v>
      </c>
    </row>
    <row r="189" spans="1:4" x14ac:dyDescent="0.25">
      <c r="A189" s="3" t="s">
        <v>187</v>
      </c>
      <c r="B189" s="7">
        <f>VLOOKUP(A189,'Respostas Ofício 7 de 26.1.2017'!A:G,7,0)</f>
        <v>1017</v>
      </c>
      <c r="C189" s="30">
        <f>VLOOKUP(A189,'Respostas Ofício 7 de 26.1.2017'!A:H,8,0)</f>
        <v>40</v>
      </c>
      <c r="D189" s="3" t="str">
        <f t="shared" si="2"/>
        <v>NÃO</v>
      </c>
    </row>
    <row r="190" spans="1:4" x14ac:dyDescent="0.25">
      <c r="A190" s="3" t="s">
        <v>188</v>
      </c>
      <c r="B190" s="7">
        <f>VLOOKUP(A190,'Respostas Ofício 7 de 26.1.2017'!A:G,7,0)</f>
        <v>0</v>
      </c>
      <c r="C190" s="30">
        <f>VLOOKUP(A190,'Respostas Ofício 7 de 26.1.2017'!A:H,8,0)</f>
        <v>0</v>
      </c>
      <c r="D190" s="3" t="str">
        <f t="shared" si="2"/>
        <v>NÃO</v>
      </c>
    </row>
    <row r="191" spans="1:4" x14ac:dyDescent="0.25">
      <c r="A191" s="3" t="s">
        <v>189</v>
      </c>
      <c r="B191" s="7">
        <f>VLOOKUP(A191,'Respostas Ofício 7 de 26.1.2017'!A:G,7,0)</f>
        <v>1150.72</v>
      </c>
      <c r="C191" s="30">
        <f>VLOOKUP(A191,'Respostas Ofício 7 de 26.1.2017'!A:H,8,0)</f>
        <v>20</v>
      </c>
      <c r="D191" s="3" t="str">
        <f t="shared" si="2"/>
        <v>SIM</v>
      </c>
    </row>
    <row r="192" spans="1:4" x14ac:dyDescent="0.25">
      <c r="A192" s="3" t="s">
        <v>190</v>
      </c>
      <c r="B192" s="7">
        <f>VLOOKUP(A192,'Respostas Ofício 7 de 26.1.2017'!A:G,7,0)</f>
        <v>1149.4000000000001</v>
      </c>
      <c r="C192" s="30">
        <f>VLOOKUP(A192,'Respostas Ofício 7 de 26.1.2017'!A:H,8,0)</f>
        <v>20</v>
      </c>
      <c r="D192" s="3" t="str">
        <f t="shared" si="2"/>
        <v>SIM</v>
      </c>
    </row>
    <row r="193" spans="1:4" x14ac:dyDescent="0.25">
      <c r="A193" s="3" t="s">
        <v>191</v>
      </c>
      <c r="B193" s="7">
        <f>VLOOKUP(A193,'Respostas Ofício 7 de 26.1.2017'!A:G,7,0)</f>
        <v>0</v>
      </c>
      <c r="C193" s="30">
        <f>VLOOKUP(A193,'Respostas Ofício 7 de 26.1.2017'!A:H,8,0)</f>
        <v>0</v>
      </c>
      <c r="D193" s="3" t="str">
        <f t="shared" si="2"/>
        <v>NÃO</v>
      </c>
    </row>
    <row r="194" spans="1:4" x14ac:dyDescent="0.25">
      <c r="A194" s="3" t="s">
        <v>192</v>
      </c>
      <c r="B194" s="7">
        <f>VLOOKUP(A194,'Respostas Ofício 7 de 26.1.2017'!A:G,7,0)</f>
        <v>1494.94</v>
      </c>
      <c r="C194" s="30">
        <f>VLOOKUP(A194,'Respostas Ofício 7 de 26.1.2017'!A:H,8,0)</f>
        <v>20</v>
      </c>
      <c r="D194" s="3" t="str">
        <f t="shared" si="2"/>
        <v>SIM</v>
      </c>
    </row>
    <row r="195" spans="1:4" x14ac:dyDescent="0.25">
      <c r="A195" s="3" t="s">
        <v>193</v>
      </c>
      <c r="B195" s="7">
        <f>VLOOKUP(A195,'Respostas Ofício 7 de 26.1.2017'!A:G,7,0)</f>
        <v>863.89</v>
      </c>
      <c r="C195" s="30">
        <f>VLOOKUP(A195,'Respostas Ofício 7 de 26.1.2017'!A:H,8,0)</f>
        <v>20</v>
      </c>
      <c r="D195" s="3" t="str">
        <f t="shared" si="2"/>
        <v>NÃO</v>
      </c>
    </row>
    <row r="196" spans="1:4" x14ac:dyDescent="0.25">
      <c r="A196" s="3" t="s">
        <v>194</v>
      </c>
      <c r="B196" s="7">
        <f>VLOOKUP(A196,'Respostas Ofício 7 de 26.1.2017'!A:G,7,0)</f>
        <v>0</v>
      </c>
      <c r="C196" s="30">
        <f>VLOOKUP(A196,'Respostas Ofício 7 de 26.1.2017'!A:H,8,0)</f>
        <v>0</v>
      </c>
      <c r="D196" s="3" t="str">
        <f t="shared" si="2"/>
        <v>NÃO</v>
      </c>
    </row>
    <row r="197" spans="1:4" x14ac:dyDescent="0.25">
      <c r="A197" s="3" t="s">
        <v>195</v>
      </c>
      <c r="B197" s="7">
        <f>VLOOKUP(A197,'Respostas Ofício 7 de 26.1.2017'!A:G,7,0)</f>
        <v>1018.26</v>
      </c>
      <c r="C197" s="30">
        <f>VLOOKUP(A197,'Respostas Ofício 7 de 26.1.2017'!A:H,8,0)</f>
        <v>20</v>
      </c>
      <c r="D197" s="3" t="str">
        <f t="shared" ref="D197:D260" si="3">IF(C197=0,"NÃO",IF(40*B197/C197&lt;$M$3,"NÃO","SIM"))</f>
        <v>NÃO</v>
      </c>
    </row>
    <row r="198" spans="1:4" x14ac:dyDescent="0.25">
      <c r="A198" s="3" t="s">
        <v>196</v>
      </c>
      <c r="B198" s="7">
        <f>VLOOKUP(A198,'Respostas Ofício 7 de 26.1.2017'!A:G,7,0)</f>
        <v>0</v>
      </c>
      <c r="C198" s="30">
        <f>VLOOKUP(A198,'Respostas Ofício 7 de 26.1.2017'!A:H,8,0)</f>
        <v>0</v>
      </c>
      <c r="D198" s="3" t="str">
        <f t="shared" si="3"/>
        <v>NÃO</v>
      </c>
    </row>
    <row r="199" spans="1:4" x14ac:dyDescent="0.25">
      <c r="A199" s="3" t="s">
        <v>197</v>
      </c>
      <c r="B199" s="7">
        <f>VLOOKUP(A199,'Respostas Ofício 7 de 26.1.2017'!A:G,7,0)</f>
        <v>2298.8000000000002</v>
      </c>
      <c r="C199" s="30">
        <f>VLOOKUP(A199,'Respostas Ofício 7 de 26.1.2017'!A:H,8,0)</f>
        <v>40</v>
      </c>
      <c r="D199" s="3" t="str">
        <f t="shared" si="3"/>
        <v>SIM</v>
      </c>
    </row>
    <row r="200" spans="1:4" x14ac:dyDescent="0.25">
      <c r="A200" s="3" t="s">
        <v>198</v>
      </c>
      <c r="B200" s="7">
        <f>VLOOKUP(A200,'Respostas Ofício 7 de 26.1.2017'!A:G,7,0)</f>
        <v>1067.82</v>
      </c>
      <c r="C200" s="30">
        <f>VLOOKUP(A200,'Respostas Ofício 7 de 26.1.2017'!A:H,8,0)</f>
        <v>20</v>
      </c>
      <c r="D200" s="3" t="str">
        <f t="shared" si="3"/>
        <v>NÃO</v>
      </c>
    </row>
    <row r="201" spans="1:4" x14ac:dyDescent="0.25">
      <c r="A201" s="3" t="s">
        <v>199</v>
      </c>
      <c r="B201" s="7">
        <f>VLOOKUP(A201,'Respostas Ofício 7 de 26.1.2017'!A:G,7,0)</f>
        <v>1067.82</v>
      </c>
      <c r="C201" s="30">
        <f>VLOOKUP(A201,'Respostas Ofício 7 de 26.1.2017'!A:H,8,0)</f>
        <v>20</v>
      </c>
      <c r="D201" s="3" t="str">
        <f t="shared" si="3"/>
        <v>NÃO</v>
      </c>
    </row>
    <row r="202" spans="1:4" x14ac:dyDescent="0.25">
      <c r="A202" s="3" t="s">
        <v>200</v>
      </c>
      <c r="B202" s="7">
        <f>VLOOKUP(A202,'Respostas Ofício 7 de 26.1.2017'!A:G,7,0)</f>
        <v>1241.82</v>
      </c>
      <c r="C202" s="30">
        <f>VLOOKUP(A202,'Respostas Ofício 7 de 26.1.2017'!A:H,8,0)</f>
        <v>20</v>
      </c>
      <c r="D202" s="3" t="str">
        <f t="shared" si="3"/>
        <v>SIM</v>
      </c>
    </row>
    <row r="203" spans="1:4" x14ac:dyDescent="0.25">
      <c r="A203" s="3" t="s">
        <v>201</v>
      </c>
      <c r="B203" s="7">
        <f>VLOOKUP(A203,'Respostas Ofício 7 de 26.1.2017'!A:G,7,0)</f>
        <v>1149.6500000000001</v>
      </c>
      <c r="C203" s="30">
        <f>VLOOKUP(A203,'Respostas Ofício 7 de 26.1.2017'!A:H,8,0)</f>
        <v>20</v>
      </c>
      <c r="D203" s="3" t="str">
        <f t="shared" si="3"/>
        <v>SIM</v>
      </c>
    </row>
    <row r="204" spans="1:4" x14ac:dyDescent="0.25">
      <c r="A204" s="3" t="s">
        <v>202</v>
      </c>
      <c r="B204" s="7">
        <f>VLOOKUP(A204,'Respostas Ofício 7 de 26.1.2017'!A:G,7,0)</f>
        <v>2298.8000000000002</v>
      </c>
      <c r="C204" s="30">
        <f>VLOOKUP(A204,'Respostas Ofício 7 de 26.1.2017'!A:H,8,0)</f>
        <v>40</v>
      </c>
      <c r="D204" s="3" t="str">
        <f t="shared" si="3"/>
        <v>SIM</v>
      </c>
    </row>
    <row r="205" spans="1:4" x14ac:dyDescent="0.25">
      <c r="A205" s="3" t="s">
        <v>203</v>
      </c>
      <c r="B205" s="7">
        <f>VLOOKUP(A205,'Respostas Ofício 7 de 26.1.2017'!A:G,7,0)</f>
        <v>0</v>
      </c>
      <c r="C205" s="30">
        <f>VLOOKUP(A205,'Respostas Ofício 7 de 26.1.2017'!A:H,8,0)</f>
        <v>0</v>
      </c>
      <c r="D205" s="3" t="str">
        <f t="shared" si="3"/>
        <v>NÃO</v>
      </c>
    </row>
    <row r="206" spans="1:4" x14ac:dyDescent="0.25">
      <c r="A206" s="3" t="s">
        <v>204</v>
      </c>
      <c r="B206" s="7">
        <f>VLOOKUP(A206,'Respostas Ofício 7 de 26.1.2017'!A:G,7,0)</f>
        <v>750</v>
      </c>
      <c r="C206" s="30">
        <f>VLOOKUP(A206,'Respostas Ofício 7 de 26.1.2017'!A:H,8,0)</f>
        <v>20</v>
      </c>
      <c r="D206" s="3" t="str">
        <f t="shared" si="3"/>
        <v>NÃO</v>
      </c>
    </row>
    <row r="207" spans="1:4" x14ac:dyDescent="0.25">
      <c r="A207" s="3" t="s">
        <v>205</v>
      </c>
      <c r="B207" s="7">
        <f>VLOOKUP(A207,'Respostas Ofício 7 de 26.1.2017'!A:G,7,0)</f>
        <v>1149.4100000000001</v>
      </c>
      <c r="C207" s="30">
        <f>VLOOKUP(A207,'Respostas Ofício 7 de 26.1.2017'!A:H,8,0)</f>
        <v>20</v>
      </c>
      <c r="D207" s="3" t="str">
        <f t="shared" si="3"/>
        <v>SIM</v>
      </c>
    </row>
    <row r="208" spans="1:4" x14ac:dyDescent="0.25">
      <c r="A208" s="3" t="s">
        <v>206</v>
      </c>
      <c r="B208" s="7">
        <f>VLOOKUP(A208,'Respostas Ofício 7 de 26.1.2017'!A:G,7,0)</f>
        <v>1422.76</v>
      </c>
      <c r="C208" s="30">
        <f>VLOOKUP(A208,'Respostas Ofício 7 de 26.1.2017'!A:H,8,0)</f>
        <v>20</v>
      </c>
      <c r="D208" s="3" t="str">
        <f t="shared" si="3"/>
        <v>SIM</v>
      </c>
    </row>
    <row r="209" spans="1:4" x14ac:dyDescent="0.25">
      <c r="A209" s="3" t="s">
        <v>207</v>
      </c>
      <c r="B209" s="7">
        <f>VLOOKUP(A209,'Respostas Ofício 7 de 26.1.2017'!A:G,7,0)</f>
        <v>1137.24</v>
      </c>
      <c r="C209" s="30">
        <f>VLOOKUP(A209,'Respostas Ofício 7 de 26.1.2017'!A:H,8,0)</f>
        <v>20</v>
      </c>
      <c r="D209" s="3" t="str">
        <f t="shared" si="3"/>
        <v>NÃO</v>
      </c>
    </row>
    <row r="210" spans="1:4" x14ac:dyDescent="0.25">
      <c r="A210" s="3" t="s">
        <v>208</v>
      </c>
      <c r="B210" s="7">
        <f>VLOOKUP(A210,'Respostas Ofício 7 de 26.1.2017'!A:G,7,0)</f>
        <v>1227.46</v>
      </c>
      <c r="C210" s="30">
        <f>VLOOKUP(A210,'Respostas Ofício 7 de 26.1.2017'!A:H,8,0)</f>
        <v>20</v>
      </c>
      <c r="D210" s="3" t="str">
        <f t="shared" si="3"/>
        <v>SIM</v>
      </c>
    </row>
    <row r="211" spans="1:4" x14ac:dyDescent="0.25">
      <c r="A211" s="3" t="s">
        <v>209</v>
      </c>
      <c r="B211" s="7">
        <f>VLOOKUP(A211,'Respostas Ofício 7 de 26.1.2017'!A:G,7,0)</f>
        <v>1067.82</v>
      </c>
      <c r="C211" s="30">
        <f>VLOOKUP(A211,'Respostas Ofício 7 de 26.1.2017'!A:H,8,0)</f>
        <v>20</v>
      </c>
      <c r="D211" s="3" t="str">
        <f t="shared" si="3"/>
        <v>NÃO</v>
      </c>
    </row>
    <row r="212" spans="1:4" x14ac:dyDescent="0.25">
      <c r="A212" s="3" t="s">
        <v>210</v>
      </c>
      <c r="B212" s="7">
        <f>VLOOKUP(A212,'Respostas Ofício 7 de 26.1.2017'!A:G,7,0)</f>
        <v>0</v>
      </c>
      <c r="C212" s="30">
        <f>VLOOKUP(A212,'Respostas Ofício 7 de 26.1.2017'!A:H,8,0)</f>
        <v>0</v>
      </c>
      <c r="D212" s="3" t="str">
        <f t="shared" si="3"/>
        <v>NÃO</v>
      </c>
    </row>
    <row r="213" spans="1:4" x14ac:dyDescent="0.25">
      <c r="A213" s="3" t="s">
        <v>211</v>
      </c>
      <c r="B213" s="7">
        <f>VLOOKUP(A213,'Respostas Ofício 7 de 26.1.2017'!A:G,7,0)</f>
        <v>1268.18</v>
      </c>
      <c r="C213" s="30">
        <f>VLOOKUP(A213,'Respostas Ofício 7 de 26.1.2017'!A:H,8,0)</f>
        <v>20</v>
      </c>
      <c r="D213" s="3" t="str">
        <f t="shared" si="3"/>
        <v>SIM</v>
      </c>
    </row>
    <row r="214" spans="1:4" x14ac:dyDescent="0.25">
      <c r="A214" s="3" t="s">
        <v>212</v>
      </c>
      <c r="B214" s="7">
        <f>VLOOKUP(A214,'Respostas Ofício 7 de 26.1.2017'!A:G,7,0)</f>
        <v>1463.59</v>
      </c>
      <c r="C214" s="30">
        <f>VLOOKUP(A214,'Respostas Ofício 7 de 26.1.2017'!A:H,8,0)</f>
        <v>30</v>
      </c>
      <c r="D214" s="3" t="str">
        <f t="shared" si="3"/>
        <v>NÃO</v>
      </c>
    </row>
    <row r="215" spans="1:4" x14ac:dyDescent="0.25">
      <c r="A215" s="3" t="s">
        <v>213</v>
      </c>
      <c r="B215" s="7">
        <f>VLOOKUP(A215,'Respostas Ofício 7 de 26.1.2017'!A:G,7,0)</f>
        <v>1254.25</v>
      </c>
      <c r="C215" s="30">
        <f>VLOOKUP(A215,'Respostas Ofício 7 de 26.1.2017'!A:H,8,0)</f>
        <v>20</v>
      </c>
      <c r="D215" s="3" t="str">
        <f t="shared" si="3"/>
        <v>SIM</v>
      </c>
    </row>
    <row r="216" spans="1:4" x14ac:dyDescent="0.25">
      <c r="A216" s="3" t="s">
        <v>214</v>
      </c>
      <c r="B216" s="7">
        <f>VLOOKUP(A216,'Respostas Ofício 7 de 26.1.2017'!A:G,7,0)</f>
        <v>2138.3200000000002</v>
      </c>
      <c r="C216" s="30">
        <f>VLOOKUP(A216,'Respostas Ofício 7 de 26.1.2017'!A:H,8,0)</f>
        <v>40</v>
      </c>
      <c r="D216" s="3" t="str">
        <f t="shared" si="3"/>
        <v>NÃO</v>
      </c>
    </row>
    <row r="217" spans="1:4" x14ac:dyDescent="0.25">
      <c r="A217" s="3" t="s">
        <v>215</v>
      </c>
      <c r="B217" s="7">
        <f>VLOOKUP(A217,'Respostas Ofício 7 de 26.1.2017'!A:G,7,0)</f>
        <v>0</v>
      </c>
      <c r="C217" s="30">
        <f>VLOOKUP(A217,'Respostas Ofício 7 de 26.1.2017'!A:H,8,0)</f>
        <v>0</v>
      </c>
      <c r="D217" s="3" t="str">
        <f t="shared" si="3"/>
        <v>NÃO</v>
      </c>
    </row>
    <row r="218" spans="1:4" x14ac:dyDescent="0.25">
      <c r="A218" s="3" t="s">
        <v>216</v>
      </c>
      <c r="B218" s="7">
        <f>VLOOKUP(A218,'Respostas Ofício 7 de 26.1.2017'!A:G,7,0)</f>
        <v>0</v>
      </c>
      <c r="C218" s="30">
        <f>VLOOKUP(A218,'Respostas Ofício 7 de 26.1.2017'!A:H,8,0)</f>
        <v>0</v>
      </c>
      <c r="D218" s="3" t="str">
        <f t="shared" si="3"/>
        <v>NÃO</v>
      </c>
    </row>
    <row r="219" spans="1:4" x14ac:dyDescent="0.25">
      <c r="A219" s="3" t="s">
        <v>217</v>
      </c>
      <c r="B219" s="7">
        <f>VLOOKUP(A219,'Respostas Ofício 7 de 26.1.2017'!A:G,7,0)</f>
        <v>0</v>
      </c>
      <c r="C219" s="30">
        <f>VLOOKUP(A219,'Respostas Ofício 7 de 26.1.2017'!A:H,8,0)</f>
        <v>0</v>
      </c>
      <c r="D219" s="3" t="str">
        <f t="shared" si="3"/>
        <v>NÃO</v>
      </c>
    </row>
    <row r="220" spans="1:4" x14ac:dyDescent="0.25">
      <c r="A220" s="3" t="s">
        <v>218</v>
      </c>
      <c r="B220" s="7">
        <f>VLOOKUP(A220,'Respostas Ofício 7 de 26.1.2017'!A:G,7,0)</f>
        <v>1149.4000000000001</v>
      </c>
      <c r="C220" s="30">
        <f>VLOOKUP(A220,'Respostas Ofício 7 de 26.1.2017'!A:H,8,0)</f>
        <v>20</v>
      </c>
      <c r="D220" s="3" t="str">
        <f t="shared" si="3"/>
        <v>SIM</v>
      </c>
    </row>
    <row r="221" spans="1:4" x14ac:dyDescent="0.25">
      <c r="A221" s="3" t="s">
        <v>219</v>
      </c>
      <c r="B221" s="7">
        <f>VLOOKUP(A221,'Respostas Ofício 7 de 26.1.2017'!A:G,7,0)</f>
        <v>1204.78</v>
      </c>
      <c r="C221" s="30">
        <f>VLOOKUP(A221,'Respostas Ofício 7 de 26.1.2017'!A:H,8,0)</f>
        <v>20</v>
      </c>
      <c r="D221" s="3" t="str">
        <f t="shared" si="3"/>
        <v>SIM</v>
      </c>
    </row>
    <row r="222" spans="1:4" x14ac:dyDescent="0.25">
      <c r="A222" s="3" t="s">
        <v>220</v>
      </c>
      <c r="B222" s="7">
        <f>VLOOKUP(A222,'Respostas Ofício 7 de 26.1.2017'!A:G,7,0)</f>
        <v>0</v>
      </c>
      <c r="C222" s="30">
        <f>VLOOKUP(A222,'Respostas Ofício 7 de 26.1.2017'!A:H,8,0)</f>
        <v>0</v>
      </c>
      <c r="D222" s="3" t="str">
        <f t="shared" si="3"/>
        <v>NÃO</v>
      </c>
    </row>
    <row r="223" spans="1:4" x14ac:dyDescent="0.25">
      <c r="A223" s="3" t="s">
        <v>221</v>
      </c>
      <c r="B223" s="7">
        <f>VLOOKUP(A223,'Respostas Ofício 7 de 26.1.2017'!A:G,7,0)</f>
        <v>0</v>
      </c>
      <c r="C223" s="30">
        <f>VLOOKUP(A223,'Respostas Ofício 7 de 26.1.2017'!A:H,8,0)</f>
        <v>0</v>
      </c>
      <c r="D223" s="3" t="str">
        <f t="shared" si="3"/>
        <v>NÃO</v>
      </c>
    </row>
    <row r="224" spans="1:4" x14ac:dyDescent="0.25">
      <c r="A224" s="3" t="s">
        <v>222</v>
      </c>
      <c r="B224" s="7">
        <f>VLOOKUP(A224,'Respostas Ofício 7 de 26.1.2017'!A:G,7,0)</f>
        <v>1149.3499999999999</v>
      </c>
      <c r="C224" s="30">
        <f>VLOOKUP(A224,'Respostas Ofício 7 de 26.1.2017'!A:H,8,0)</f>
        <v>20</v>
      </c>
      <c r="D224" s="3" t="str">
        <f t="shared" si="3"/>
        <v>NÃO</v>
      </c>
    </row>
    <row r="225" spans="1:4" x14ac:dyDescent="0.25">
      <c r="A225" s="3" t="s">
        <v>223</v>
      </c>
      <c r="B225" s="7">
        <f>VLOOKUP(A225,'Respostas Ofício 7 de 26.1.2017'!A:G,7,0)</f>
        <v>0</v>
      </c>
      <c r="C225" s="30">
        <f>VLOOKUP(A225,'Respostas Ofício 7 de 26.1.2017'!A:H,8,0)</f>
        <v>0</v>
      </c>
      <c r="D225" s="3" t="str">
        <f t="shared" si="3"/>
        <v>NÃO</v>
      </c>
    </row>
    <row r="226" spans="1:4" x14ac:dyDescent="0.25">
      <c r="A226" s="3" t="s">
        <v>224</v>
      </c>
      <c r="B226" s="7">
        <f>VLOOKUP(A226,'Respostas Ofício 7 de 26.1.2017'!A:G,7,0)</f>
        <v>1102.47</v>
      </c>
      <c r="C226" s="30">
        <f>VLOOKUP(A226,'Respostas Ofício 7 de 26.1.2017'!A:H,8,0)</f>
        <v>20</v>
      </c>
      <c r="D226" s="3" t="str">
        <f t="shared" si="3"/>
        <v>NÃO</v>
      </c>
    </row>
    <row r="227" spans="1:4" x14ac:dyDescent="0.25">
      <c r="A227" s="3" t="s">
        <v>225</v>
      </c>
      <c r="B227" s="7">
        <f>VLOOKUP(A227,'Respostas Ofício 7 de 26.1.2017'!A:G,7,0)</f>
        <v>2298.8000000000002</v>
      </c>
      <c r="C227" s="30">
        <f>VLOOKUP(A227,'Respostas Ofício 7 de 26.1.2017'!A:H,8,0)</f>
        <v>40</v>
      </c>
      <c r="D227" s="3" t="str">
        <f t="shared" si="3"/>
        <v>SIM</v>
      </c>
    </row>
    <row r="228" spans="1:4" x14ac:dyDescent="0.25">
      <c r="A228" s="3" t="s">
        <v>226</v>
      </c>
      <c r="B228" s="7">
        <f>VLOOKUP(A228,'Respostas Ofício 7 de 26.1.2017'!A:G,7,0)</f>
        <v>1156.04</v>
      </c>
      <c r="C228" s="30">
        <f>VLOOKUP(A228,'Respostas Ofício 7 de 26.1.2017'!A:H,8,0)</f>
        <v>20</v>
      </c>
      <c r="D228" s="3" t="str">
        <f t="shared" si="3"/>
        <v>SIM</v>
      </c>
    </row>
    <row r="229" spans="1:4" x14ac:dyDescent="0.25">
      <c r="A229" s="3" t="s">
        <v>227</v>
      </c>
      <c r="B229" s="7">
        <f>VLOOKUP(A229,'Respostas Ofício 7 de 26.1.2017'!A:G,7,0)</f>
        <v>2298.8000000000002</v>
      </c>
      <c r="C229" s="30">
        <f>VLOOKUP(A229,'Respostas Ofício 7 de 26.1.2017'!A:H,8,0)</f>
        <v>40</v>
      </c>
      <c r="D229" s="3" t="str">
        <f t="shared" si="3"/>
        <v>SIM</v>
      </c>
    </row>
    <row r="230" spans="1:4" x14ac:dyDescent="0.25">
      <c r="A230" s="3" t="s">
        <v>228</v>
      </c>
      <c r="B230" s="7">
        <f>VLOOKUP(A230,'Respostas Ofício 7 de 26.1.2017'!A:G,7,0)</f>
        <v>0</v>
      </c>
      <c r="C230" s="30">
        <f>VLOOKUP(A230,'Respostas Ofício 7 de 26.1.2017'!A:H,8,0)</f>
        <v>0</v>
      </c>
      <c r="D230" s="3" t="str">
        <f t="shared" si="3"/>
        <v>NÃO</v>
      </c>
    </row>
    <row r="231" spans="1:4" x14ac:dyDescent="0.25">
      <c r="A231" s="3" t="s">
        <v>229</v>
      </c>
      <c r="B231" s="7">
        <f>VLOOKUP(A231,'Respostas Ofício 7 de 26.1.2017'!A:G,7,0)</f>
        <v>0</v>
      </c>
      <c r="C231" s="30">
        <f>VLOOKUP(A231,'Respostas Ofício 7 de 26.1.2017'!A:H,8,0)</f>
        <v>0</v>
      </c>
      <c r="D231" s="3" t="str">
        <f t="shared" si="3"/>
        <v>NÃO</v>
      </c>
    </row>
    <row r="232" spans="1:4" x14ac:dyDescent="0.25">
      <c r="A232" s="3" t="s">
        <v>230</v>
      </c>
      <c r="B232" s="7">
        <f>VLOOKUP(A232,'Respostas Ofício 7 de 26.1.2017'!A:G,7,0)</f>
        <v>1149.4000000000001</v>
      </c>
      <c r="C232" s="30">
        <f>VLOOKUP(A232,'Respostas Ofício 7 de 26.1.2017'!A:H,8,0)</f>
        <v>20</v>
      </c>
      <c r="D232" s="3" t="str">
        <f t="shared" si="3"/>
        <v>SIM</v>
      </c>
    </row>
    <row r="233" spans="1:4" x14ac:dyDescent="0.25">
      <c r="A233" s="3" t="s">
        <v>231</v>
      </c>
      <c r="B233" s="7">
        <f>VLOOKUP(A233,'Respostas Ofício 7 de 26.1.2017'!A:G,7,0)</f>
        <v>1067.82</v>
      </c>
      <c r="C233" s="30">
        <f>VLOOKUP(A233,'Respostas Ofício 7 de 26.1.2017'!A:H,8,0)</f>
        <v>20</v>
      </c>
      <c r="D233" s="3" t="str">
        <f t="shared" si="3"/>
        <v>NÃO</v>
      </c>
    </row>
    <row r="234" spans="1:4" x14ac:dyDescent="0.25">
      <c r="A234" s="3" t="s">
        <v>232</v>
      </c>
      <c r="B234" s="7">
        <f>VLOOKUP(A234,'Respostas Ofício 7 de 26.1.2017'!A:G,7,0)</f>
        <v>1149.6600000000001</v>
      </c>
      <c r="C234" s="30">
        <f>VLOOKUP(A234,'Respostas Ofício 7 de 26.1.2017'!A:H,8,0)</f>
        <v>20</v>
      </c>
      <c r="D234" s="3" t="str">
        <f t="shared" si="3"/>
        <v>SIM</v>
      </c>
    </row>
    <row r="235" spans="1:4" x14ac:dyDescent="0.25">
      <c r="A235" s="3" t="s">
        <v>233</v>
      </c>
      <c r="B235" s="7">
        <f>VLOOKUP(A235,'Respostas Ofício 7 de 26.1.2017'!A:G,7,0)</f>
        <v>1138.08</v>
      </c>
      <c r="C235" s="30">
        <f>VLOOKUP(A235,'Respostas Ofício 7 de 26.1.2017'!A:H,8,0)</f>
        <v>20</v>
      </c>
      <c r="D235" s="3" t="str">
        <f t="shared" si="3"/>
        <v>NÃO</v>
      </c>
    </row>
    <row r="236" spans="1:4" x14ac:dyDescent="0.25">
      <c r="A236" s="3" t="s">
        <v>234</v>
      </c>
      <c r="B236" s="7">
        <f>VLOOKUP(A236,'Respostas Ofício 7 de 26.1.2017'!A:G,7,0)</f>
        <v>0</v>
      </c>
      <c r="C236" s="30">
        <f>VLOOKUP(A236,'Respostas Ofício 7 de 26.1.2017'!A:H,8,0)</f>
        <v>0</v>
      </c>
      <c r="D236" s="3" t="str">
        <f t="shared" si="3"/>
        <v>NÃO</v>
      </c>
    </row>
    <row r="237" spans="1:4" x14ac:dyDescent="0.25">
      <c r="A237" s="3" t="s">
        <v>235</v>
      </c>
      <c r="B237" s="7">
        <f>VLOOKUP(A237,'Respostas Ofício 7 de 26.1.2017'!A:G,7,0)</f>
        <v>0</v>
      </c>
      <c r="C237" s="30">
        <f>VLOOKUP(A237,'Respostas Ofício 7 de 26.1.2017'!A:H,8,0)</f>
        <v>0</v>
      </c>
      <c r="D237" s="3" t="str">
        <f t="shared" si="3"/>
        <v>NÃO</v>
      </c>
    </row>
    <row r="238" spans="1:4" x14ac:dyDescent="0.25">
      <c r="A238" s="3" t="s">
        <v>236</v>
      </c>
      <c r="B238" s="7">
        <f>VLOOKUP(A238,'Respostas Ofício 7 de 26.1.2017'!A:G,7,0)</f>
        <v>0</v>
      </c>
      <c r="C238" s="30">
        <f>VLOOKUP(A238,'Respostas Ofício 7 de 26.1.2017'!A:H,8,0)</f>
        <v>0</v>
      </c>
      <c r="D238" s="3" t="str">
        <f t="shared" si="3"/>
        <v>NÃO</v>
      </c>
    </row>
    <row r="239" spans="1:4" x14ac:dyDescent="0.25">
      <c r="A239" s="3" t="s">
        <v>237</v>
      </c>
      <c r="B239" s="7">
        <f>VLOOKUP(A239,'Respostas Ofício 7 de 26.1.2017'!A:G,7,0)</f>
        <v>0</v>
      </c>
      <c r="C239" s="30">
        <f>VLOOKUP(A239,'Respostas Ofício 7 de 26.1.2017'!A:H,8,0)</f>
        <v>0</v>
      </c>
      <c r="D239" s="3" t="str">
        <f t="shared" si="3"/>
        <v>NÃO</v>
      </c>
    </row>
    <row r="240" spans="1:4" x14ac:dyDescent="0.25">
      <c r="A240" s="3" t="s">
        <v>238</v>
      </c>
      <c r="B240" s="7">
        <f>VLOOKUP(A240,'Respostas Ofício 7 de 26.1.2017'!A:G,7,0)</f>
        <v>1149.4000000000001</v>
      </c>
      <c r="C240" s="30">
        <f>VLOOKUP(A240,'Respostas Ofício 7 de 26.1.2017'!A:H,8,0)</f>
        <v>20</v>
      </c>
      <c r="D240" s="3" t="str">
        <f t="shared" si="3"/>
        <v>SIM</v>
      </c>
    </row>
    <row r="241" spans="1:4" x14ac:dyDescent="0.25">
      <c r="A241" s="3" t="s">
        <v>239</v>
      </c>
      <c r="B241" s="7">
        <f>VLOOKUP(A241,'Respostas Ofício 7 de 26.1.2017'!A:G,7,0)</f>
        <v>0</v>
      </c>
      <c r="C241" s="30">
        <f>VLOOKUP(A241,'Respostas Ofício 7 de 26.1.2017'!A:H,8,0)</f>
        <v>0</v>
      </c>
      <c r="D241" s="3" t="str">
        <f t="shared" si="3"/>
        <v>NÃO</v>
      </c>
    </row>
    <row r="242" spans="1:4" x14ac:dyDescent="0.25">
      <c r="A242" s="3" t="s">
        <v>240</v>
      </c>
      <c r="B242" s="7">
        <f>VLOOKUP(A242,'Respostas Ofício 7 de 26.1.2017'!A:G,7,0)</f>
        <v>2135.64</v>
      </c>
      <c r="C242" s="30">
        <f>VLOOKUP(A242,'Respostas Ofício 7 de 26.1.2017'!A:H,8,0)</f>
        <v>40</v>
      </c>
      <c r="D242" s="3" t="str">
        <f t="shared" si="3"/>
        <v>NÃO</v>
      </c>
    </row>
    <row r="243" spans="1:4" x14ac:dyDescent="0.25">
      <c r="A243" s="3" t="s">
        <v>241</v>
      </c>
      <c r="B243" s="7">
        <f>VLOOKUP(A243,'Respostas Ofício 7 de 26.1.2017'!A:G,7,0)</f>
        <v>1069.58</v>
      </c>
      <c r="C243" s="30">
        <f>VLOOKUP(A243,'Respostas Ofício 7 de 26.1.2017'!A:H,8,0)</f>
        <v>20</v>
      </c>
      <c r="D243" s="3" t="str">
        <f t="shared" si="3"/>
        <v>NÃO</v>
      </c>
    </row>
    <row r="244" spans="1:4" x14ac:dyDescent="0.25">
      <c r="A244" s="3" t="s">
        <v>242</v>
      </c>
      <c r="B244" s="7">
        <f>VLOOKUP(A244,'Respostas Ofício 7 de 26.1.2017'!A:G,7,0)</f>
        <v>1067.82</v>
      </c>
      <c r="C244" s="30">
        <f>VLOOKUP(A244,'Respostas Ofício 7 de 26.1.2017'!A:H,8,0)</f>
        <v>20</v>
      </c>
      <c r="D244" s="3" t="str">
        <f t="shared" si="3"/>
        <v>NÃO</v>
      </c>
    </row>
    <row r="245" spans="1:4" x14ac:dyDescent="0.25">
      <c r="A245" s="3" t="s">
        <v>243</v>
      </c>
      <c r="B245" s="7">
        <f>VLOOKUP(A245,'Respostas Ofício 7 de 26.1.2017'!A:G,7,0)</f>
        <v>1787.52</v>
      </c>
      <c r="C245" s="30">
        <f>VLOOKUP(A245,'Respostas Ofício 7 de 26.1.2017'!A:H,8,0)</f>
        <v>20</v>
      </c>
      <c r="D245" s="3" t="str">
        <f t="shared" si="3"/>
        <v>SIM</v>
      </c>
    </row>
    <row r="246" spans="1:4" x14ac:dyDescent="0.25">
      <c r="A246" s="3" t="s">
        <v>244</v>
      </c>
      <c r="B246" s="7">
        <f>VLOOKUP(A246,'Respostas Ofício 7 de 26.1.2017'!A:G,7,0)</f>
        <v>2298.8000000000002</v>
      </c>
      <c r="C246" s="30">
        <f>VLOOKUP(A246,'Respostas Ofício 7 de 26.1.2017'!A:H,8,0)</f>
        <v>40</v>
      </c>
      <c r="D246" s="3" t="str">
        <f t="shared" si="3"/>
        <v>SIM</v>
      </c>
    </row>
    <row r="247" spans="1:4" x14ac:dyDescent="0.25">
      <c r="A247" s="3" t="s">
        <v>245</v>
      </c>
      <c r="B247" s="7">
        <f>VLOOKUP(A247,'Respostas Ofício 7 de 26.1.2017'!A:G,7,0)</f>
        <v>0</v>
      </c>
      <c r="C247" s="30">
        <f>VLOOKUP(A247,'Respostas Ofício 7 de 26.1.2017'!A:H,8,0)</f>
        <v>0</v>
      </c>
      <c r="D247" s="3" t="str">
        <f t="shared" si="3"/>
        <v>NÃO</v>
      </c>
    </row>
    <row r="248" spans="1:4" x14ac:dyDescent="0.25">
      <c r="A248" s="3" t="s">
        <v>246</v>
      </c>
      <c r="B248" s="7">
        <f>VLOOKUP(A248,'Respostas Ofício 7 de 26.1.2017'!A:G,7,0)</f>
        <v>1149.6600000000001</v>
      </c>
      <c r="C248" s="30">
        <f>VLOOKUP(A248,'Respostas Ofício 7 de 26.1.2017'!A:H,8,0)</f>
        <v>20</v>
      </c>
      <c r="D248" s="3" t="str">
        <f t="shared" si="3"/>
        <v>SIM</v>
      </c>
    </row>
    <row r="249" spans="1:4" x14ac:dyDescent="0.25">
      <c r="A249" s="3" t="s">
        <v>247</v>
      </c>
      <c r="B249" s="7">
        <f>VLOOKUP(A249,'Respostas Ofício 7 de 26.1.2017'!A:G,7,0)</f>
        <v>1296.67</v>
      </c>
      <c r="C249" s="30">
        <f>VLOOKUP(A249,'Respostas Ofício 7 de 26.1.2017'!A:H,8,0)</f>
        <v>20</v>
      </c>
      <c r="D249" s="3" t="str">
        <f t="shared" si="3"/>
        <v>SIM</v>
      </c>
    </row>
    <row r="250" spans="1:4" x14ac:dyDescent="0.25">
      <c r="A250" s="3" t="s">
        <v>248</v>
      </c>
      <c r="B250" s="7">
        <f>VLOOKUP(A250,'Respostas Ofício 7 de 26.1.2017'!A:G,7,0)</f>
        <v>1182.46</v>
      </c>
      <c r="C250" s="30">
        <f>VLOOKUP(A250,'Respostas Ofício 7 de 26.1.2017'!A:H,8,0)</f>
        <v>20</v>
      </c>
      <c r="D250" s="3" t="str">
        <f t="shared" si="3"/>
        <v>SIM</v>
      </c>
    </row>
    <row r="251" spans="1:4" x14ac:dyDescent="0.25">
      <c r="A251" s="3" t="s">
        <v>249</v>
      </c>
      <c r="B251" s="7">
        <f>VLOOKUP(A251,'Respostas Ofício 7 de 26.1.2017'!A:G,7,0)</f>
        <v>1138.08</v>
      </c>
      <c r="C251" s="30">
        <f>VLOOKUP(A251,'Respostas Ofício 7 de 26.1.2017'!A:H,8,0)</f>
        <v>20</v>
      </c>
      <c r="D251" s="3" t="str">
        <f t="shared" si="3"/>
        <v>NÃO</v>
      </c>
    </row>
    <row r="252" spans="1:4" x14ac:dyDescent="0.25">
      <c r="A252" s="3" t="s">
        <v>250</v>
      </c>
      <c r="B252" s="7">
        <f>VLOOKUP(A252,'Respostas Ofício 7 de 26.1.2017'!A:G,7,0)</f>
        <v>0</v>
      </c>
      <c r="C252" s="30">
        <f>VLOOKUP(A252,'Respostas Ofício 7 de 26.1.2017'!A:H,8,0)</f>
        <v>0</v>
      </c>
      <c r="D252" s="3" t="str">
        <f t="shared" si="3"/>
        <v>NÃO</v>
      </c>
    </row>
    <row r="253" spans="1:4" x14ac:dyDescent="0.25">
      <c r="A253" s="3" t="s">
        <v>251</v>
      </c>
      <c r="B253" s="7">
        <f>VLOOKUP(A253,'Respostas Ofício 7 de 26.1.2017'!A:G,7,0)</f>
        <v>1067.82</v>
      </c>
      <c r="C253" s="30">
        <f>VLOOKUP(A253,'Respostas Ofício 7 de 26.1.2017'!A:H,8,0)</f>
        <v>20</v>
      </c>
      <c r="D253" s="3" t="str">
        <f t="shared" si="3"/>
        <v>NÃO</v>
      </c>
    </row>
    <row r="254" spans="1:4" x14ac:dyDescent="0.25">
      <c r="A254" s="3" t="s">
        <v>252</v>
      </c>
      <c r="B254" s="7">
        <f>VLOOKUP(A254,'Respostas Ofício 7 de 26.1.2017'!A:G,7,0)</f>
        <v>1067.82</v>
      </c>
      <c r="C254" s="30">
        <f>VLOOKUP(A254,'Respostas Ofício 7 de 26.1.2017'!A:H,8,0)</f>
        <v>20</v>
      </c>
      <c r="D254" s="3" t="str">
        <f t="shared" si="3"/>
        <v>NÃO</v>
      </c>
    </row>
    <row r="255" spans="1:4" x14ac:dyDescent="0.25">
      <c r="A255" s="3" t="s">
        <v>253</v>
      </c>
      <c r="B255" s="7">
        <f>VLOOKUP(A255,'Respostas Ofício 7 de 26.1.2017'!A:G,7,0)</f>
        <v>1187</v>
      </c>
      <c r="C255" s="30">
        <f>VLOOKUP(A255,'Respostas Ofício 7 de 26.1.2017'!A:H,8,0)</f>
        <v>20</v>
      </c>
      <c r="D255" s="3" t="str">
        <f t="shared" si="3"/>
        <v>SIM</v>
      </c>
    </row>
    <row r="256" spans="1:4" x14ac:dyDescent="0.25">
      <c r="A256" s="3" t="s">
        <v>254</v>
      </c>
      <c r="B256" s="7">
        <f>VLOOKUP(A256,'Respostas Ofício 7 de 26.1.2017'!A:G,7,0)</f>
        <v>1207.8900000000001</v>
      </c>
      <c r="C256" s="30">
        <f>VLOOKUP(A256,'Respostas Ofício 7 de 26.1.2017'!A:H,8,0)</f>
        <v>20</v>
      </c>
      <c r="D256" s="3" t="str">
        <f t="shared" si="3"/>
        <v>SIM</v>
      </c>
    </row>
    <row r="257" spans="1:4" x14ac:dyDescent="0.25">
      <c r="A257" s="3" t="s">
        <v>255</v>
      </c>
      <c r="B257" s="7">
        <f>VLOOKUP(A257,'Respostas Ofício 7 de 26.1.2017'!A:G,7,0)</f>
        <v>0</v>
      </c>
      <c r="C257" s="30">
        <f>VLOOKUP(A257,'Respostas Ofício 7 de 26.1.2017'!A:H,8,0)</f>
        <v>0</v>
      </c>
      <c r="D257" s="3" t="str">
        <f t="shared" si="3"/>
        <v>NÃO</v>
      </c>
    </row>
    <row r="258" spans="1:4" x14ac:dyDescent="0.25">
      <c r="A258" s="3" t="s">
        <v>256</v>
      </c>
      <c r="B258" s="7">
        <f>VLOOKUP(A258,'Respostas Ofício 7 de 26.1.2017'!A:G,7,0)</f>
        <v>1067.82</v>
      </c>
      <c r="C258" s="30">
        <f>VLOOKUP(A258,'Respostas Ofício 7 de 26.1.2017'!A:H,8,0)</f>
        <v>20</v>
      </c>
      <c r="D258" s="3" t="str">
        <f t="shared" si="3"/>
        <v>NÃO</v>
      </c>
    </row>
    <row r="259" spans="1:4" x14ac:dyDescent="0.25">
      <c r="A259" s="3" t="s">
        <v>257</v>
      </c>
      <c r="B259" s="7">
        <f>VLOOKUP(A259,'Respostas Ofício 7 de 26.1.2017'!A:G,7,0)</f>
        <v>0</v>
      </c>
      <c r="C259" s="30">
        <f>VLOOKUP(A259,'Respostas Ofício 7 de 26.1.2017'!A:H,8,0)</f>
        <v>0</v>
      </c>
      <c r="D259" s="3" t="str">
        <f t="shared" si="3"/>
        <v>NÃO</v>
      </c>
    </row>
    <row r="260" spans="1:4" x14ac:dyDescent="0.25">
      <c r="A260" s="3" t="s">
        <v>258</v>
      </c>
      <c r="B260" s="7">
        <f>VLOOKUP(A260,'Respostas Ofício 7 de 26.1.2017'!A:G,7,0)</f>
        <v>1067.82</v>
      </c>
      <c r="C260" s="30">
        <f>VLOOKUP(A260,'Respostas Ofício 7 de 26.1.2017'!A:H,8,0)</f>
        <v>20</v>
      </c>
      <c r="D260" s="3" t="str">
        <f t="shared" si="3"/>
        <v>NÃO</v>
      </c>
    </row>
    <row r="261" spans="1:4" x14ac:dyDescent="0.25">
      <c r="A261" s="3" t="s">
        <v>259</v>
      </c>
      <c r="B261" s="7">
        <f>VLOOKUP(A261,'Respostas Ofício 7 de 26.1.2017'!A:G,7,0)</f>
        <v>1346.58</v>
      </c>
      <c r="C261" s="30">
        <f>VLOOKUP(A261,'Respostas Ofício 7 de 26.1.2017'!A:H,8,0)</f>
        <v>20</v>
      </c>
      <c r="D261" s="3" t="str">
        <f t="shared" ref="D261:D324" si="4">IF(C261=0,"NÃO",IF(40*B261/C261&lt;$M$3,"NÃO","SIM"))</f>
        <v>SIM</v>
      </c>
    </row>
    <row r="262" spans="1:4" x14ac:dyDescent="0.25">
      <c r="A262" s="3" t="s">
        <v>260</v>
      </c>
      <c r="B262" s="7">
        <f>VLOOKUP(A262,'Respostas Ofício 7 de 26.1.2017'!A:G,7,0)</f>
        <v>2983.91</v>
      </c>
      <c r="C262" s="30">
        <f>VLOOKUP(A262,'Respostas Ofício 7 de 26.1.2017'!A:H,8,0)</f>
        <v>40</v>
      </c>
      <c r="D262" s="3" t="str">
        <f t="shared" si="4"/>
        <v>SIM</v>
      </c>
    </row>
    <row r="263" spans="1:4" x14ac:dyDescent="0.25">
      <c r="A263" s="3" t="s">
        <v>261</v>
      </c>
      <c r="B263" s="7">
        <f>VLOOKUP(A263,'Respostas Ofício 7 de 26.1.2017'!A:G,7,0)</f>
        <v>1008.38</v>
      </c>
      <c r="C263" s="30">
        <f>VLOOKUP(A263,'Respostas Ofício 7 de 26.1.2017'!A:H,8,0)</f>
        <v>20</v>
      </c>
      <c r="D263" s="3" t="str">
        <f t="shared" si="4"/>
        <v>NÃO</v>
      </c>
    </row>
    <row r="264" spans="1:4" x14ac:dyDescent="0.25">
      <c r="A264" s="3" t="s">
        <v>262</v>
      </c>
      <c r="B264" s="7">
        <f>VLOOKUP(A264,'Respostas Ofício 7 de 26.1.2017'!A:G,7,0)</f>
        <v>1150.74</v>
      </c>
      <c r="C264" s="30">
        <f>VLOOKUP(A264,'Respostas Ofício 7 de 26.1.2017'!A:H,8,0)</f>
        <v>20</v>
      </c>
      <c r="D264" s="3" t="str">
        <f t="shared" si="4"/>
        <v>SIM</v>
      </c>
    </row>
    <row r="265" spans="1:4" x14ac:dyDescent="0.25">
      <c r="A265" s="3" t="s">
        <v>263</v>
      </c>
      <c r="B265" s="7">
        <f>VLOOKUP(A265,'Respostas Ofício 7 de 26.1.2017'!A:G,7,0)</f>
        <v>2135.6</v>
      </c>
      <c r="C265" s="30">
        <f>VLOOKUP(A265,'Respostas Ofício 7 de 26.1.2017'!A:H,8,0)</f>
        <v>40</v>
      </c>
      <c r="D265" s="3" t="str">
        <f t="shared" si="4"/>
        <v>NÃO</v>
      </c>
    </row>
    <row r="266" spans="1:4" x14ac:dyDescent="0.25">
      <c r="A266" s="3" t="s">
        <v>264</v>
      </c>
      <c r="B266" s="7">
        <f>VLOOKUP(A266,'Respostas Ofício 7 de 26.1.2017'!A:G,7,0)</f>
        <v>0</v>
      </c>
      <c r="C266" s="30">
        <f>VLOOKUP(A266,'Respostas Ofício 7 de 26.1.2017'!A:H,8,0)</f>
        <v>0</v>
      </c>
      <c r="D266" s="3" t="str">
        <f t="shared" si="4"/>
        <v>NÃO</v>
      </c>
    </row>
    <row r="267" spans="1:4" x14ac:dyDescent="0.25">
      <c r="A267" s="3" t="s">
        <v>265</v>
      </c>
      <c r="B267" s="7">
        <f>VLOOKUP(A267,'Respostas Ofício 7 de 26.1.2017'!A:G,7,0)</f>
        <v>0</v>
      </c>
      <c r="C267" s="30">
        <f>VLOOKUP(A267,'Respostas Ofício 7 de 26.1.2017'!A:H,8,0)</f>
        <v>0</v>
      </c>
      <c r="D267" s="3" t="str">
        <f t="shared" si="4"/>
        <v>NÃO</v>
      </c>
    </row>
    <row r="268" spans="1:4" x14ac:dyDescent="0.25">
      <c r="A268" s="3" t="s">
        <v>266</v>
      </c>
      <c r="B268" s="7">
        <f>VLOOKUP(A268,'Respostas Ofício 7 de 26.1.2017'!A:G,7,0)</f>
        <v>1067.82</v>
      </c>
      <c r="C268" s="30">
        <f>VLOOKUP(A268,'Respostas Ofício 7 de 26.1.2017'!A:H,8,0)</f>
        <v>20</v>
      </c>
      <c r="D268" s="3" t="str">
        <f t="shared" si="4"/>
        <v>NÃO</v>
      </c>
    </row>
    <row r="269" spans="1:4" x14ac:dyDescent="0.25">
      <c r="A269" s="3" t="s">
        <v>267</v>
      </c>
      <c r="B269" s="7">
        <f>VLOOKUP(A269,'Respostas Ofício 7 de 26.1.2017'!A:G,7,0)</f>
        <v>1334.78</v>
      </c>
      <c r="C269" s="30">
        <f>VLOOKUP(A269,'Respostas Ofício 7 de 26.1.2017'!A:H,8,0)</f>
        <v>20</v>
      </c>
      <c r="D269" s="3" t="str">
        <f t="shared" si="4"/>
        <v>SIM</v>
      </c>
    </row>
    <row r="270" spans="1:4" x14ac:dyDescent="0.25">
      <c r="A270" s="3" t="s">
        <v>268</v>
      </c>
      <c r="B270" s="7">
        <f>VLOOKUP(A270,'Respostas Ofício 7 de 26.1.2017'!A:G,7,0)</f>
        <v>2068.6799999999998</v>
      </c>
      <c r="C270" s="30">
        <f>VLOOKUP(A270,'Respostas Ofício 7 de 26.1.2017'!A:H,8,0)</f>
        <v>40</v>
      </c>
      <c r="D270" s="3" t="str">
        <f t="shared" si="4"/>
        <v>NÃO</v>
      </c>
    </row>
    <row r="271" spans="1:4" x14ac:dyDescent="0.25">
      <c r="A271" s="3" t="s">
        <v>269</v>
      </c>
      <c r="B271" s="7">
        <f>VLOOKUP(A271,'Respostas Ofício 7 de 26.1.2017'!A:G,7,0)</f>
        <v>0</v>
      </c>
      <c r="C271" s="30">
        <f>VLOOKUP(A271,'Respostas Ofício 7 de 26.1.2017'!A:H,8,0)</f>
        <v>0</v>
      </c>
      <c r="D271" s="3" t="str">
        <f t="shared" si="4"/>
        <v>NÃO</v>
      </c>
    </row>
    <row r="272" spans="1:4" x14ac:dyDescent="0.25">
      <c r="A272" s="3" t="s">
        <v>270</v>
      </c>
      <c r="B272" s="7">
        <f>VLOOKUP(A272,'Respostas Ofício 7 de 26.1.2017'!A:G,7,0)</f>
        <v>0</v>
      </c>
      <c r="C272" s="30">
        <f>VLOOKUP(A272,'Respostas Ofício 7 de 26.1.2017'!A:H,8,0)</f>
        <v>0</v>
      </c>
      <c r="D272" s="3" t="str">
        <f t="shared" si="4"/>
        <v>NÃO</v>
      </c>
    </row>
    <row r="273" spans="1:4" x14ac:dyDescent="0.25">
      <c r="A273" s="3" t="s">
        <v>271</v>
      </c>
      <c r="B273" s="7">
        <f>VLOOKUP(A273,'Respostas Ofício 7 de 26.1.2017'!A:G,7,0)</f>
        <v>1178.5</v>
      </c>
      <c r="C273" s="30">
        <f>VLOOKUP(A273,'Respostas Ofício 7 de 26.1.2017'!A:H,8,0)</f>
        <v>20</v>
      </c>
      <c r="D273" s="3" t="str">
        <f t="shared" si="4"/>
        <v>SIM</v>
      </c>
    </row>
    <row r="274" spans="1:4" x14ac:dyDescent="0.25">
      <c r="A274" s="3" t="s">
        <v>272</v>
      </c>
      <c r="B274" s="7">
        <f>VLOOKUP(A274,'Respostas Ofício 7 de 26.1.2017'!A:G,7,0)</f>
        <v>2298.8000000000002</v>
      </c>
      <c r="C274" s="30">
        <f>VLOOKUP(A274,'Respostas Ofício 7 de 26.1.2017'!A:H,8,0)</f>
        <v>40</v>
      </c>
      <c r="D274" s="3" t="str">
        <f t="shared" si="4"/>
        <v>SIM</v>
      </c>
    </row>
    <row r="275" spans="1:4" x14ac:dyDescent="0.25">
      <c r="A275" s="3" t="s">
        <v>273</v>
      </c>
      <c r="B275" s="7">
        <f>VLOOKUP(A275,'Respostas Ofício 7 de 26.1.2017'!A:G,7,0)</f>
        <v>0</v>
      </c>
      <c r="C275" s="30">
        <f>VLOOKUP(A275,'Respostas Ofício 7 de 26.1.2017'!A:H,8,0)</f>
        <v>0</v>
      </c>
      <c r="D275" s="3" t="str">
        <f t="shared" si="4"/>
        <v>NÃO</v>
      </c>
    </row>
    <row r="276" spans="1:4" x14ac:dyDescent="0.25">
      <c r="A276" s="3" t="s">
        <v>274</v>
      </c>
      <c r="B276" s="7">
        <f>VLOOKUP(A276,'Respostas Ofício 7 de 26.1.2017'!A:G,7,0)</f>
        <v>0</v>
      </c>
      <c r="C276" s="30">
        <f>VLOOKUP(A276,'Respostas Ofício 7 de 26.1.2017'!A:H,8,0)</f>
        <v>0</v>
      </c>
      <c r="D276" s="3" t="str">
        <f t="shared" si="4"/>
        <v>NÃO</v>
      </c>
    </row>
    <row r="277" spans="1:4" x14ac:dyDescent="0.25">
      <c r="A277" s="3" t="s">
        <v>275</v>
      </c>
      <c r="B277" s="7">
        <f>VLOOKUP(A277,'Respostas Ofício 7 de 26.1.2017'!A:G,7,0)</f>
        <v>0</v>
      </c>
      <c r="C277" s="30">
        <f>VLOOKUP(A277,'Respostas Ofício 7 de 26.1.2017'!A:H,8,0)</f>
        <v>0</v>
      </c>
      <c r="D277" s="3" t="str">
        <f t="shared" si="4"/>
        <v>NÃO</v>
      </c>
    </row>
    <row r="278" spans="1:4" x14ac:dyDescent="0.25">
      <c r="A278" s="3" t="s">
        <v>276</v>
      </c>
      <c r="B278" s="7">
        <f>VLOOKUP(A278,'Respostas Ofício 7 de 26.1.2017'!A:G,7,0)</f>
        <v>848.53</v>
      </c>
      <c r="C278" s="30">
        <f>VLOOKUP(A278,'Respostas Ofício 7 de 26.1.2017'!A:H,8,0)</f>
        <v>20</v>
      </c>
      <c r="D278" s="3" t="str">
        <f t="shared" si="4"/>
        <v>NÃO</v>
      </c>
    </row>
    <row r="279" spans="1:4" x14ac:dyDescent="0.25">
      <c r="A279" s="3" t="s">
        <v>277</v>
      </c>
      <c r="B279" s="7">
        <f>VLOOKUP(A279,'Respostas Ofício 7 de 26.1.2017'!A:G,7,0)</f>
        <v>0</v>
      </c>
      <c r="C279" s="30">
        <f>VLOOKUP(A279,'Respostas Ofício 7 de 26.1.2017'!A:H,8,0)</f>
        <v>0</v>
      </c>
      <c r="D279" s="3" t="str">
        <f t="shared" si="4"/>
        <v>NÃO</v>
      </c>
    </row>
    <row r="280" spans="1:4" x14ac:dyDescent="0.25">
      <c r="A280" s="3" t="s">
        <v>278</v>
      </c>
      <c r="B280" s="7">
        <f>VLOOKUP(A280,'Respostas Ofício 7 de 26.1.2017'!A:G,7,0)</f>
        <v>1166.81</v>
      </c>
      <c r="C280" s="30">
        <f>VLOOKUP(A280,'Respostas Ofício 7 de 26.1.2017'!A:H,8,0)</f>
        <v>20</v>
      </c>
      <c r="D280" s="3" t="str">
        <f t="shared" si="4"/>
        <v>SIM</v>
      </c>
    </row>
    <row r="281" spans="1:4" x14ac:dyDescent="0.25">
      <c r="A281" s="3" t="s">
        <v>279</v>
      </c>
      <c r="B281" s="7">
        <f>VLOOKUP(A281,'Respostas Ofício 7 de 26.1.2017'!A:G,7,0)</f>
        <v>0</v>
      </c>
      <c r="C281" s="30">
        <f>VLOOKUP(A281,'Respostas Ofício 7 de 26.1.2017'!A:H,8,0)</f>
        <v>0</v>
      </c>
      <c r="D281" s="3" t="str">
        <f t="shared" si="4"/>
        <v>NÃO</v>
      </c>
    </row>
    <row r="282" spans="1:4" x14ac:dyDescent="0.25">
      <c r="A282" s="3" t="s">
        <v>280</v>
      </c>
      <c r="B282" s="7">
        <f>VLOOKUP(A282,'Respostas Ofício 7 de 26.1.2017'!A:G,7,0)</f>
        <v>1149.4000000000001</v>
      </c>
      <c r="C282" s="30">
        <f>VLOOKUP(A282,'Respostas Ofício 7 de 26.1.2017'!A:H,8,0)</f>
        <v>20</v>
      </c>
      <c r="D282" s="3" t="str">
        <f t="shared" si="4"/>
        <v>SIM</v>
      </c>
    </row>
    <row r="283" spans="1:4" x14ac:dyDescent="0.25">
      <c r="A283" s="3" t="s">
        <v>281</v>
      </c>
      <c r="B283" s="7">
        <f>VLOOKUP(A283,'Respostas Ofício 7 de 26.1.2017'!A:G,7,0)</f>
        <v>1149.45</v>
      </c>
      <c r="C283" s="30">
        <f>VLOOKUP(A283,'Respostas Ofício 7 de 26.1.2017'!A:H,8,0)</f>
        <v>20</v>
      </c>
      <c r="D283" s="3" t="str">
        <f t="shared" si="4"/>
        <v>SIM</v>
      </c>
    </row>
    <row r="284" spans="1:4" x14ac:dyDescent="0.25">
      <c r="A284" s="3" t="s">
        <v>282</v>
      </c>
      <c r="B284" s="7">
        <f>VLOOKUP(A284,'Respostas Ofício 7 de 26.1.2017'!A:G,7,0)</f>
        <v>1277.05</v>
      </c>
      <c r="C284" s="30">
        <f>VLOOKUP(A284,'Respostas Ofício 7 de 26.1.2017'!A:H,8,0)</f>
        <v>20</v>
      </c>
      <c r="D284" s="3" t="str">
        <f t="shared" si="4"/>
        <v>SIM</v>
      </c>
    </row>
    <row r="285" spans="1:4" x14ac:dyDescent="0.25">
      <c r="A285" s="3" t="s">
        <v>283</v>
      </c>
      <c r="B285" s="7">
        <f>VLOOKUP(A285,'Respostas Ofício 7 de 26.1.2017'!A:G,7,0)</f>
        <v>1149.4000000000001</v>
      </c>
      <c r="C285" s="30">
        <f>VLOOKUP(A285,'Respostas Ofício 7 de 26.1.2017'!A:H,8,0)</f>
        <v>20</v>
      </c>
      <c r="D285" s="3" t="str">
        <f t="shared" si="4"/>
        <v>SIM</v>
      </c>
    </row>
    <row r="286" spans="1:4" x14ac:dyDescent="0.25">
      <c r="A286" s="3" t="s">
        <v>284</v>
      </c>
      <c r="B286" s="7">
        <f>VLOOKUP(A286,'Respostas Ofício 7 de 26.1.2017'!A:G,7,0)</f>
        <v>1067.82</v>
      </c>
      <c r="C286" s="30">
        <f>VLOOKUP(A286,'Respostas Ofício 7 de 26.1.2017'!A:H,8,0)</f>
        <v>20</v>
      </c>
      <c r="D286" s="3" t="str">
        <f t="shared" si="4"/>
        <v>NÃO</v>
      </c>
    </row>
    <row r="287" spans="1:4" x14ac:dyDescent="0.25">
      <c r="A287" s="3" t="s">
        <v>285</v>
      </c>
      <c r="B287" s="7">
        <f>VLOOKUP(A287,'Respostas Ofício 7 de 26.1.2017'!A:G,7,0)</f>
        <v>0</v>
      </c>
      <c r="C287" s="30">
        <f>VLOOKUP(A287,'Respostas Ofício 7 de 26.1.2017'!A:H,8,0)</f>
        <v>0</v>
      </c>
      <c r="D287" s="3" t="str">
        <f t="shared" si="4"/>
        <v>NÃO</v>
      </c>
    </row>
    <row r="288" spans="1:4" x14ac:dyDescent="0.25">
      <c r="A288" s="3" t="s">
        <v>286</v>
      </c>
      <c r="B288" s="7">
        <f>VLOOKUP(A288,'Respostas Ofício 7 de 26.1.2017'!A:G,7,0)</f>
        <v>0</v>
      </c>
      <c r="C288" s="30">
        <f>VLOOKUP(A288,'Respostas Ofício 7 de 26.1.2017'!A:H,8,0)</f>
        <v>0</v>
      </c>
      <c r="D288" s="3" t="str">
        <f t="shared" si="4"/>
        <v>NÃO</v>
      </c>
    </row>
    <row r="289" spans="1:4" x14ac:dyDescent="0.25">
      <c r="A289" s="3" t="s">
        <v>287</v>
      </c>
      <c r="B289" s="7">
        <f>VLOOKUP(A289,'Respostas Ofício 7 de 26.1.2017'!A:G,7,0)</f>
        <v>0</v>
      </c>
      <c r="C289" s="30">
        <f>VLOOKUP(A289,'Respostas Ofício 7 de 26.1.2017'!A:H,8,0)</f>
        <v>0</v>
      </c>
      <c r="D289" s="3" t="str">
        <f t="shared" si="4"/>
        <v>NÃO</v>
      </c>
    </row>
    <row r="290" spans="1:4" x14ac:dyDescent="0.25">
      <c r="A290" s="3" t="s">
        <v>288</v>
      </c>
      <c r="B290" s="7">
        <f>VLOOKUP(A290,'Respostas Ofício 7 de 26.1.2017'!A:G,7,0)</f>
        <v>0</v>
      </c>
      <c r="C290" s="30">
        <f>VLOOKUP(A290,'Respostas Ofício 7 de 26.1.2017'!A:H,8,0)</f>
        <v>0</v>
      </c>
      <c r="D290" s="3" t="str">
        <f t="shared" si="4"/>
        <v>NÃO</v>
      </c>
    </row>
    <row r="291" spans="1:4" x14ac:dyDescent="0.25">
      <c r="A291" s="3" t="s">
        <v>289</v>
      </c>
      <c r="B291" s="7">
        <f>VLOOKUP(A291,'Respostas Ofício 7 de 26.1.2017'!A:G,7,0)</f>
        <v>1072.1300000000001</v>
      </c>
      <c r="C291" s="30">
        <f>VLOOKUP(A291,'Respostas Ofício 7 de 26.1.2017'!A:H,8,0)</f>
        <v>20</v>
      </c>
      <c r="D291" s="3" t="str">
        <f t="shared" si="4"/>
        <v>NÃO</v>
      </c>
    </row>
    <row r="292" spans="1:4" x14ac:dyDescent="0.25">
      <c r="A292" s="3" t="s">
        <v>290</v>
      </c>
      <c r="B292" s="7">
        <f>VLOOKUP(A292,'Respostas Ofício 7 de 26.1.2017'!A:G,7,0)</f>
        <v>2305.41</v>
      </c>
      <c r="C292" s="30">
        <f>VLOOKUP(A292,'Respostas Ofício 7 de 26.1.2017'!A:H,8,0)</f>
        <v>40</v>
      </c>
      <c r="D292" s="3" t="str">
        <f t="shared" si="4"/>
        <v>SIM</v>
      </c>
    </row>
    <row r="293" spans="1:4" x14ac:dyDescent="0.25">
      <c r="A293" s="3" t="s">
        <v>291</v>
      </c>
      <c r="B293" s="7">
        <f>VLOOKUP(A293,'Respostas Ofício 7 de 26.1.2017'!A:G,7,0)</f>
        <v>0</v>
      </c>
      <c r="C293" s="30">
        <f>VLOOKUP(A293,'Respostas Ofício 7 de 26.1.2017'!A:H,8,0)</f>
        <v>0</v>
      </c>
      <c r="D293" s="3" t="str">
        <f t="shared" si="4"/>
        <v>NÃO</v>
      </c>
    </row>
    <row r="294" spans="1:4" x14ac:dyDescent="0.25">
      <c r="A294" s="3" t="s">
        <v>292</v>
      </c>
      <c r="B294" s="7">
        <f>VLOOKUP(A294,'Respostas Ofício 7 de 26.1.2017'!A:G,7,0)</f>
        <v>1470.93</v>
      </c>
      <c r="C294" s="30">
        <f>VLOOKUP(A294,'Respostas Ofício 7 de 26.1.2017'!A:H,8,0)</f>
        <v>20</v>
      </c>
      <c r="D294" s="3" t="str">
        <f t="shared" si="4"/>
        <v>SIM</v>
      </c>
    </row>
    <row r="295" spans="1:4" x14ac:dyDescent="0.25">
      <c r="A295" s="3" t="s">
        <v>293</v>
      </c>
      <c r="B295" s="7">
        <f>VLOOKUP(A295,'Respostas Ofício 7 de 26.1.2017'!A:G,7,0)</f>
        <v>1329.74</v>
      </c>
      <c r="C295" s="30">
        <f>VLOOKUP(A295,'Respostas Ofício 7 de 26.1.2017'!A:H,8,0)</f>
        <v>20</v>
      </c>
      <c r="D295" s="3" t="str">
        <f t="shared" si="4"/>
        <v>SIM</v>
      </c>
    </row>
    <row r="296" spans="1:4" x14ac:dyDescent="0.25">
      <c r="A296" s="3" t="s">
        <v>294</v>
      </c>
      <c r="B296" s="7">
        <f>VLOOKUP(A296,'Respostas Ofício 7 de 26.1.2017'!A:G,7,0)</f>
        <v>0</v>
      </c>
      <c r="C296" s="30">
        <f>VLOOKUP(A296,'Respostas Ofício 7 de 26.1.2017'!A:H,8,0)</f>
        <v>0</v>
      </c>
      <c r="D296" s="3" t="str">
        <f t="shared" si="4"/>
        <v>NÃO</v>
      </c>
    </row>
    <row r="297" spans="1:4" x14ac:dyDescent="0.25">
      <c r="A297" s="3" t="s">
        <v>295</v>
      </c>
      <c r="B297" s="7">
        <f>VLOOKUP(A297,'Respostas Ofício 7 de 26.1.2017'!A:G,7,0)</f>
        <v>0</v>
      </c>
      <c r="C297" s="30">
        <f>VLOOKUP(A297,'Respostas Ofício 7 de 26.1.2017'!A:H,8,0)</f>
        <v>0</v>
      </c>
      <c r="D297" s="3" t="str">
        <f t="shared" si="4"/>
        <v>NÃO</v>
      </c>
    </row>
    <row r="298" spans="1:4" x14ac:dyDescent="0.25">
      <c r="A298" s="3" t="s">
        <v>296</v>
      </c>
      <c r="B298" s="7">
        <f>VLOOKUP(A298,'Respostas Ofício 7 de 26.1.2017'!A:G,7,0)</f>
        <v>2298.86</v>
      </c>
      <c r="C298" s="30">
        <f>VLOOKUP(A298,'Respostas Ofício 7 de 26.1.2017'!A:H,8,0)</f>
        <v>40</v>
      </c>
      <c r="D298" s="3" t="str">
        <f t="shared" si="4"/>
        <v>SIM</v>
      </c>
    </row>
    <row r="299" spans="1:4" x14ac:dyDescent="0.25">
      <c r="A299" s="3" t="s">
        <v>297</v>
      </c>
      <c r="B299" s="7">
        <f>VLOOKUP(A299,'Respostas Ofício 7 de 26.1.2017'!A:G,7,0)</f>
        <v>1194.04</v>
      </c>
      <c r="C299" s="30">
        <f>VLOOKUP(A299,'Respostas Ofício 7 de 26.1.2017'!A:H,8,0)</f>
        <v>20</v>
      </c>
      <c r="D299" s="3" t="str">
        <f t="shared" si="4"/>
        <v>SIM</v>
      </c>
    </row>
    <row r="300" spans="1:4" x14ac:dyDescent="0.25">
      <c r="A300" s="3" t="s">
        <v>298</v>
      </c>
      <c r="B300" s="7">
        <f>VLOOKUP(A300,'Respostas Ofício 7 de 26.1.2017'!A:G,7,0)</f>
        <v>1149.4000000000001</v>
      </c>
      <c r="C300" s="30">
        <f>VLOOKUP(A300,'Respostas Ofício 7 de 26.1.2017'!A:H,8,0)</f>
        <v>20</v>
      </c>
      <c r="D300" s="3" t="str">
        <f t="shared" si="4"/>
        <v>SIM</v>
      </c>
    </row>
    <row r="301" spans="1:4" x14ac:dyDescent="0.25">
      <c r="A301" s="3" t="s">
        <v>299</v>
      </c>
      <c r="B301" s="7">
        <f>VLOOKUP(A301,'Respostas Ofício 7 de 26.1.2017'!A:G,7,0)</f>
        <v>1149.6500000000001</v>
      </c>
      <c r="C301" s="30">
        <f>VLOOKUP(A301,'Respostas Ofício 7 de 26.1.2017'!A:H,8,0)</f>
        <v>20</v>
      </c>
      <c r="D301" s="3" t="str">
        <f t="shared" si="4"/>
        <v>SIM</v>
      </c>
    </row>
    <row r="302" spans="1:4" x14ac:dyDescent="0.25">
      <c r="A302" s="3" t="s">
        <v>1092</v>
      </c>
      <c r="B302" s="7">
        <f>VLOOKUP(A302,'Respostas Ofício 7 de 26.1.2017'!A:G,7,0)</f>
        <v>1170.82</v>
      </c>
      <c r="C302" s="30">
        <f>VLOOKUP(A302,'Respostas Ofício 7 de 26.1.2017'!A:H,8,0)</f>
        <v>20</v>
      </c>
      <c r="D302" s="3" t="str">
        <f t="shared" si="4"/>
        <v>SIM</v>
      </c>
    </row>
    <row r="303" spans="1:4" x14ac:dyDescent="0.25">
      <c r="A303" s="3" t="s">
        <v>300</v>
      </c>
      <c r="B303" s="7">
        <f>VLOOKUP(A303,'Respostas Ofício 7 de 26.1.2017'!A:G,7,0)</f>
        <v>0</v>
      </c>
      <c r="C303" s="30">
        <f>VLOOKUP(A303,'Respostas Ofício 7 de 26.1.2017'!A:H,8,0)</f>
        <v>0</v>
      </c>
      <c r="D303" s="3" t="str">
        <f t="shared" si="4"/>
        <v>NÃO</v>
      </c>
    </row>
    <row r="304" spans="1:4" x14ac:dyDescent="0.25">
      <c r="A304" s="3" t="s">
        <v>301</v>
      </c>
      <c r="B304" s="7">
        <f>VLOOKUP(A304,'Respostas Ofício 7 de 26.1.2017'!A:G,7,0)</f>
        <v>0</v>
      </c>
      <c r="C304" s="30">
        <f>VLOOKUP(A304,'Respostas Ofício 7 de 26.1.2017'!A:H,8,0)</f>
        <v>0</v>
      </c>
      <c r="D304" s="3" t="str">
        <f t="shared" si="4"/>
        <v>NÃO</v>
      </c>
    </row>
    <row r="305" spans="1:4" x14ac:dyDescent="0.25">
      <c r="A305" s="3" t="s">
        <v>302</v>
      </c>
      <c r="B305" s="7">
        <f>VLOOKUP(A305,'Respostas Ofício 7 de 26.1.2017'!A:G,7,0)</f>
        <v>1149.6500000000001</v>
      </c>
      <c r="C305" s="30">
        <f>VLOOKUP(A305,'Respostas Ofício 7 de 26.1.2017'!A:H,8,0)</f>
        <v>20</v>
      </c>
      <c r="D305" s="3" t="str">
        <f t="shared" si="4"/>
        <v>SIM</v>
      </c>
    </row>
    <row r="306" spans="1:4" x14ac:dyDescent="0.25">
      <c r="A306" s="3" t="s">
        <v>303</v>
      </c>
      <c r="B306" s="7">
        <f>VLOOKUP(A306,'Respostas Ofício 7 de 26.1.2017'!A:G,7,0)</f>
        <v>0</v>
      </c>
      <c r="C306" s="30">
        <f>VLOOKUP(A306,'Respostas Ofício 7 de 26.1.2017'!A:H,8,0)</f>
        <v>0</v>
      </c>
      <c r="D306" s="3" t="str">
        <f t="shared" si="4"/>
        <v>NÃO</v>
      </c>
    </row>
    <row r="307" spans="1:4" x14ac:dyDescent="0.25">
      <c r="A307" s="3" t="s">
        <v>304</v>
      </c>
      <c r="B307" s="7">
        <f>VLOOKUP(A307,'Respostas Ofício 7 de 26.1.2017'!A:G,7,0)</f>
        <v>0</v>
      </c>
      <c r="C307" s="30">
        <f>VLOOKUP(A307,'Respostas Ofício 7 de 26.1.2017'!A:H,8,0)</f>
        <v>0</v>
      </c>
      <c r="D307" s="3" t="str">
        <f t="shared" si="4"/>
        <v>NÃO</v>
      </c>
    </row>
    <row r="308" spans="1:4" x14ac:dyDescent="0.25">
      <c r="A308" s="3" t="s">
        <v>305</v>
      </c>
      <c r="B308" s="7">
        <f>VLOOKUP(A308,'Respostas Ofício 7 de 26.1.2017'!A:G,7,0)</f>
        <v>1179.1600000000001</v>
      </c>
      <c r="C308" s="30">
        <f>VLOOKUP(A308,'Respostas Ofício 7 de 26.1.2017'!A:H,8,0)</f>
        <v>20</v>
      </c>
      <c r="D308" s="3" t="str">
        <f t="shared" si="4"/>
        <v>SIM</v>
      </c>
    </row>
    <row r="309" spans="1:4" x14ac:dyDescent="0.25">
      <c r="A309" s="3" t="s">
        <v>306</v>
      </c>
      <c r="B309" s="7">
        <f>VLOOKUP(A309,'Respostas Ofício 7 de 26.1.2017'!A:G,7,0)</f>
        <v>0</v>
      </c>
      <c r="C309" s="30">
        <f>VLOOKUP(A309,'Respostas Ofício 7 de 26.1.2017'!A:H,8,0)</f>
        <v>0</v>
      </c>
      <c r="D309" s="3" t="str">
        <f t="shared" si="4"/>
        <v>NÃO</v>
      </c>
    </row>
    <row r="310" spans="1:4" x14ac:dyDescent="0.25">
      <c r="A310" s="3" t="s">
        <v>307</v>
      </c>
      <c r="B310" s="7">
        <f>VLOOKUP(A310,'Respostas Ofício 7 de 26.1.2017'!A:G,7,0)</f>
        <v>1245.5</v>
      </c>
      <c r="C310" s="30">
        <f>VLOOKUP(A310,'Respostas Ofício 7 de 26.1.2017'!A:H,8,0)</f>
        <v>20</v>
      </c>
      <c r="D310" s="3" t="str">
        <f t="shared" si="4"/>
        <v>SIM</v>
      </c>
    </row>
    <row r="311" spans="1:4" x14ac:dyDescent="0.25">
      <c r="A311" s="3" t="s">
        <v>308</v>
      </c>
      <c r="B311" s="7">
        <f>VLOOKUP(A311,'Respostas Ofício 7 de 26.1.2017'!A:G,7,0)</f>
        <v>1196.1300000000001</v>
      </c>
      <c r="C311" s="30">
        <f>VLOOKUP(A311,'Respostas Ofício 7 de 26.1.2017'!A:H,8,0)</f>
        <v>20</v>
      </c>
      <c r="D311" s="3" t="str">
        <f t="shared" si="4"/>
        <v>SIM</v>
      </c>
    </row>
    <row r="312" spans="1:4" x14ac:dyDescent="0.25">
      <c r="A312" s="3" t="s">
        <v>309</v>
      </c>
      <c r="B312" s="7">
        <f>VLOOKUP(A312,'Respostas Ofício 7 de 26.1.2017'!A:G,7,0)</f>
        <v>1244.19</v>
      </c>
      <c r="C312" s="30">
        <f>VLOOKUP(A312,'Respostas Ofício 7 de 26.1.2017'!A:H,8,0)</f>
        <v>20</v>
      </c>
      <c r="D312" s="3" t="str">
        <f t="shared" si="4"/>
        <v>SIM</v>
      </c>
    </row>
    <row r="313" spans="1:4" x14ac:dyDescent="0.25">
      <c r="A313" s="3" t="s">
        <v>310</v>
      </c>
      <c r="B313" s="7">
        <f>VLOOKUP(A313,'Respostas Ofício 7 de 26.1.2017'!A:G,7,0)</f>
        <v>2135.64</v>
      </c>
      <c r="C313" s="30">
        <f>VLOOKUP(A313,'Respostas Ofício 7 de 26.1.2017'!A:H,8,0)</f>
        <v>40</v>
      </c>
      <c r="D313" s="3" t="str">
        <f t="shared" si="4"/>
        <v>NÃO</v>
      </c>
    </row>
    <row r="314" spans="1:4" x14ac:dyDescent="0.25">
      <c r="A314" s="3" t="s">
        <v>311</v>
      </c>
      <c r="B314" s="7">
        <f>VLOOKUP(A314,'Respostas Ofício 7 de 26.1.2017'!A:G,7,0)</f>
        <v>0</v>
      </c>
      <c r="C314" s="30">
        <f>VLOOKUP(A314,'Respostas Ofício 7 de 26.1.2017'!A:H,8,0)</f>
        <v>0</v>
      </c>
      <c r="D314" s="3" t="str">
        <f t="shared" si="4"/>
        <v>NÃO</v>
      </c>
    </row>
    <row r="315" spans="1:4" x14ac:dyDescent="0.25">
      <c r="A315" s="3" t="s">
        <v>312</v>
      </c>
      <c r="B315" s="7">
        <f>VLOOKUP(A315,'Respostas Ofício 7 de 26.1.2017'!A:G,7,0)</f>
        <v>0</v>
      </c>
      <c r="C315" s="30">
        <f>VLOOKUP(A315,'Respostas Ofício 7 de 26.1.2017'!A:H,8,0)</f>
        <v>0</v>
      </c>
      <c r="D315" s="3" t="str">
        <f t="shared" si="4"/>
        <v>NÃO</v>
      </c>
    </row>
    <row r="316" spans="1:4" x14ac:dyDescent="0.25">
      <c r="A316" s="3" t="s">
        <v>313</v>
      </c>
      <c r="B316" s="7">
        <f>VLOOKUP(A316,'Respostas Ofício 7 de 26.1.2017'!A:G,7,0)</f>
        <v>1574.82</v>
      </c>
      <c r="C316" s="30">
        <f>VLOOKUP(A316,'Respostas Ofício 7 de 26.1.2017'!A:H,8,0)</f>
        <v>20</v>
      </c>
      <c r="D316" s="3" t="str">
        <f t="shared" si="4"/>
        <v>SIM</v>
      </c>
    </row>
    <row r="317" spans="1:4" x14ac:dyDescent="0.25">
      <c r="A317" s="3" t="s">
        <v>314</v>
      </c>
      <c r="B317" s="7">
        <f>VLOOKUP(A317,'Respostas Ofício 7 de 26.1.2017'!A:G,7,0)</f>
        <v>1149.4000000000001</v>
      </c>
      <c r="C317" s="30">
        <f>VLOOKUP(A317,'Respostas Ofício 7 de 26.1.2017'!A:H,8,0)</f>
        <v>20</v>
      </c>
      <c r="D317" s="3" t="str">
        <f t="shared" si="4"/>
        <v>SIM</v>
      </c>
    </row>
    <row r="318" spans="1:4" x14ac:dyDescent="0.25">
      <c r="A318" s="3" t="s">
        <v>315</v>
      </c>
      <c r="B318" s="7">
        <f>VLOOKUP(A318,'Respostas Ofício 7 de 26.1.2017'!A:G,7,0)</f>
        <v>1149.49</v>
      </c>
      <c r="C318" s="30">
        <f>VLOOKUP(A318,'Respostas Ofício 7 de 26.1.2017'!A:H,8,0)</f>
        <v>20</v>
      </c>
      <c r="D318" s="3" t="str">
        <f t="shared" si="4"/>
        <v>SIM</v>
      </c>
    </row>
    <row r="319" spans="1:4" x14ac:dyDescent="0.25">
      <c r="A319" s="3" t="s">
        <v>316</v>
      </c>
      <c r="B319" s="7">
        <f>VLOOKUP(A319,'Respostas Ofício 7 de 26.1.2017'!A:G,7,0)</f>
        <v>1231.67</v>
      </c>
      <c r="C319" s="30">
        <f>VLOOKUP(A319,'Respostas Ofício 7 de 26.1.2017'!A:H,8,0)</f>
        <v>20</v>
      </c>
      <c r="D319" s="3" t="str">
        <f t="shared" si="4"/>
        <v>SIM</v>
      </c>
    </row>
    <row r="320" spans="1:4" x14ac:dyDescent="0.25">
      <c r="A320" s="3" t="s">
        <v>317</v>
      </c>
      <c r="B320" s="7">
        <f>VLOOKUP(A320,'Respostas Ofício 7 de 26.1.2017'!A:G,7,0)</f>
        <v>1149.4000000000001</v>
      </c>
      <c r="C320" s="30">
        <f>VLOOKUP(A320,'Respostas Ofício 7 de 26.1.2017'!A:H,8,0)</f>
        <v>20</v>
      </c>
      <c r="D320" s="3" t="str">
        <f t="shared" si="4"/>
        <v>SIM</v>
      </c>
    </row>
    <row r="321" spans="1:4" x14ac:dyDescent="0.25">
      <c r="A321" s="3" t="s">
        <v>318</v>
      </c>
      <c r="B321" s="7">
        <f>VLOOKUP(A321,'Respostas Ofício 7 de 26.1.2017'!A:G,7,0)</f>
        <v>2298.83</v>
      </c>
      <c r="C321" s="30">
        <f>VLOOKUP(A321,'Respostas Ofício 7 de 26.1.2017'!A:H,8,0)</f>
        <v>40</v>
      </c>
      <c r="D321" s="3" t="str">
        <f t="shared" si="4"/>
        <v>SIM</v>
      </c>
    </row>
    <row r="322" spans="1:4" x14ac:dyDescent="0.25">
      <c r="A322" s="3" t="s">
        <v>319</v>
      </c>
      <c r="B322" s="7">
        <f>VLOOKUP(A322,'Respostas Ofício 7 de 26.1.2017'!A:G,7,0)</f>
        <v>0</v>
      </c>
      <c r="C322" s="30">
        <f>VLOOKUP(A322,'Respostas Ofício 7 de 26.1.2017'!A:H,8,0)</f>
        <v>0</v>
      </c>
      <c r="D322" s="3" t="str">
        <f t="shared" si="4"/>
        <v>NÃO</v>
      </c>
    </row>
    <row r="323" spans="1:4" x14ac:dyDescent="0.25">
      <c r="A323" s="3" t="s">
        <v>320</v>
      </c>
      <c r="B323" s="7">
        <f>VLOOKUP(A323,'Respostas Ofício 7 de 26.1.2017'!A:G,7,0)</f>
        <v>0</v>
      </c>
      <c r="C323" s="30">
        <f>VLOOKUP(A323,'Respostas Ofício 7 de 26.1.2017'!A:H,8,0)</f>
        <v>0</v>
      </c>
      <c r="D323" s="3" t="str">
        <f t="shared" si="4"/>
        <v>NÃO</v>
      </c>
    </row>
    <row r="324" spans="1:4" x14ac:dyDescent="0.25">
      <c r="A324" s="3" t="s">
        <v>321</v>
      </c>
      <c r="B324" s="7">
        <f>VLOOKUP(A324,'Respostas Ofício 7 de 26.1.2017'!A:G,7,0)</f>
        <v>0</v>
      </c>
      <c r="C324" s="30">
        <f>VLOOKUP(A324,'Respostas Ofício 7 de 26.1.2017'!A:H,8,0)</f>
        <v>0</v>
      </c>
      <c r="D324" s="3" t="str">
        <f t="shared" si="4"/>
        <v>NÃO</v>
      </c>
    </row>
    <row r="325" spans="1:4" x14ac:dyDescent="0.25">
      <c r="A325" s="3" t="s">
        <v>322</v>
      </c>
      <c r="B325" s="7">
        <f>VLOOKUP(A325,'Respostas Ofício 7 de 26.1.2017'!A:G,7,0)</f>
        <v>0</v>
      </c>
      <c r="C325" s="30">
        <f>VLOOKUP(A325,'Respostas Ofício 7 de 26.1.2017'!A:H,8,0)</f>
        <v>0</v>
      </c>
      <c r="D325" s="3" t="str">
        <f t="shared" ref="D325:D388" si="5">IF(C325=0,"NÃO",IF(40*B325/C325&lt;$M$3,"NÃO","SIM"))</f>
        <v>NÃO</v>
      </c>
    </row>
    <row r="326" spans="1:4" x14ac:dyDescent="0.25">
      <c r="A326" s="3" t="s">
        <v>323</v>
      </c>
      <c r="B326" s="7">
        <f>VLOOKUP(A326,'Respostas Ofício 7 de 26.1.2017'!A:G,7,0)</f>
        <v>1174.5999999999999</v>
      </c>
      <c r="C326" s="30">
        <f>VLOOKUP(A326,'Respostas Ofício 7 de 26.1.2017'!A:H,8,0)</f>
        <v>20</v>
      </c>
      <c r="D326" s="3" t="str">
        <f t="shared" si="5"/>
        <v>SIM</v>
      </c>
    </row>
    <row r="327" spans="1:4" x14ac:dyDescent="0.25">
      <c r="A327" s="3" t="s">
        <v>324</v>
      </c>
      <c r="B327" s="7">
        <f>VLOOKUP(A327,'Respostas Ofício 7 de 26.1.2017'!A:G,7,0)</f>
        <v>2299.64</v>
      </c>
      <c r="C327" s="30">
        <f>VLOOKUP(A327,'Respostas Ofício 7 de 26.1.2017'!A:H,8,0)</f>
        <v>40</v>
      </c>
      <c r="D327" s="3" t="str">
        <f t="shared" si="5"/>
        <v>SIM</v>
      </c>
    </row>
    <row r="328" spans="1:4" x14ac:dyDescent="0.25">
      <c r="A328" s="3" t="s">
        <v>325</v>
      </c>
      <c r="B328" s="7">
        <f>VLOOKUP(A328,'Respostas Ofício 7 de 26.1.2017'!A:G,7,0)</f>
        <v>1284.5899999999999</v>
      </c>
      <c r="C328" s="30">
        <f>VLOOKUP(A328,'Respostas Ofício 7 de 26.1.2017'!A:H,8,0)</f>
        <v>20</v>
      </c>
      <c r="D328" s="3" t="str">
        <f t="shared" si="5"/>
        <v>SIM</v>
      </c>
    </row>
    <row r="329" spans="1:4" x14ac:dyDescent="0.25">
      <c r="A329" s="3" t="s">
        <v>326</v>
      </c>
      <c r="B329" s="7">
        <f>VLOOKUP(A329,'Respostas Ofício 7 de 26.1.2017'!A:G,7,0)</f>
        <v>0</v>
      </c>
      <c r="C329" s="30">
        <f>VLOOKUP(A329,'Respostas Ofício 7 de 26.1.2017'!A:H,8,0)</f>
        <v>0</v>
      </c>
      <c r="D329" s="3" t="str">
        <f t="shared" si="5"/>
        <v>NÃO</v>
      </c>
    </row>
    <row r="330" spans="1:4" x14ac:dyDescent="0.25">
      <c r="A330" s="3" t="s">
        <v>327</v>
      </c>
      <c r="B330" s="7">
        <f>VLOOKUP(A330,'Respostas Ofício 7 de 26.1.2017'!A:G,7,0)</f>
        <v>1099.8499999999999</v>
      </c>
      <c r="C330" s="30">
        <f>VLOOKUP(A330,'Respostas Ofício 7 de 26.1.2017'!A:H,8,0)</f>
        <v>20</v>
      </c>
      <c r="D330" s="3" t="str">
        <f t="shared" si="5"/>
        <v>NÃO</v>
      </c>
    </row>
    <row r="331" spans="1:4" x14ac:dyDescent="0.25">
      <c r="A331" s="3" t="s">
        <v>328</v>
      </c>
      <c r="B331" s="7">
        <f>VLOOKUP(A331,'Respostas Ofício 7 de 26.1.2017'!A:G,7,0)</f>
        <v>1149.4000000000001</v>
      </c>
      <c r="C331" s="30">
        <f>VLOOKUP(A331,'Respostas Ofício 7 de 26.1.2017'!A:H,8,0)</f>
        <v>20</v>
      </c>
      <c r="D331" s="3" t="str">
        <f t="shared" si="5"/>
        <v>SIM</v>
      </c>
    </row>
    <row r="332" spans="1:4" x14ac:dyDescent="0.25">
      <c r="A332" s="3" t="s">
        <v>329</v>
      </c>
      <c r="B332" s="7">
        <f>VLOOKUP(A332,'Respostas Ofício 7 de 26.1.2017'!A:G,7,0)</f>
        <v>1149.6600000000001</v>
      </c>
      <c r="C332" s="30">
        <f>VLOOKUP(A332,'Respostas Ofício 7 de 26.1.2017'!A:H,8,0)</f>
        <v>20</v>
      </c>
      <c r="D332" s="3" t="str">
        <f t="shared" si="5"/>
        <v>SIM</v>
      </c>
    </row>
    <row r="333" spans="1:4" x14ac:dyDescent="0.25">
      <c r="A333" s="3" t="s">
        <v>330</v>
      </c>
      <c r="B333" s="7">
        <f>VLOOKUP(A333,'Respostas Ofício 7 de 26.1.2017'!A:G,7,0)</f>
        <v>966.5</v>
      </c>
      <c r="C333" s="30">
        <f>VLOOKUP(A333,'Respostas Ofício 7 de 26.1.2017'!A:H,8,0)</f>
        <v>20</v>
      </c>
      <c r="D333" s="3" t="str">
        <f t="shared" si="5"/>
        <v>NÃO</v>
      </c>
    </row>
    <row r="334" spans="1:4" x14ac:dyDescent="0.25">
      <c r="A334" s="3" t="s">
        <v>331</v>
      </c>
      <c r="B334" s="7">
        <f>VLOOKUP(A334,'Respostas Ofício 7 de 26.1.2017'!A:G,7,0)</f>
        <v>0</v>
      </c>
      <c r="C334" s="30">
        <f>VLOOKUP(A334,'Respostas Ofício 7 de 26.1.2017'!A:H,8,0)</f>
        <v>0</v>
      </c>
      <c r="D334" s="3" t="str">
        <f t="shared" si="5"/>
        <v>NÃO</v>
      </c>
    </row>
    <row r="335" spans="1:4" x14ac:dyDescent="0.25">
      <c r="A335" s="3" t="s">
        <v>332</v>
      </c>
      <c r="B335" s="7">
        <f>VLOOKUP(A335,'Respostas Ofício 7 de 26.1.2017'!A:G,7,0)</f>
        <v>0</v>
      </c>
      <c r="C335" s="30">
        <f>VLOOKUP(A335,'Respostas Ofício 7 de 26.1.2017'!A:H,8,0)</f>
        <v>0</v>
      </c>
      <c r="D335" s="3" t="str">
        <f t="shared" si="5"/>
        <v>NÃO</v>
      </c>
    </row>
    <row r="336" spans="1:4" x14ac:dyDescent="0.25">
      <c r="A336" s="3" t="s">
        <v>333</v>
      </c>
      <c r="B336" s="7">
        <f>VLOOKUP(A336,'Respostas Ofício 7 de 26.1.2017'!A:G,7,0)</f>
        <v>1067</v>
      </c>
      <c r="C336" s="30">
        <f>VLOOKUP(A336,'Respostas Ofício 7 de 26.1.2017'!A:H,8,0)</f>
        <v>20</v>
      </c>
      <c r="D336" s="3" t="str">
        <f t="shared" si="5"/>
        <v>NÃO</v>
      </c>
    </row>
    <row r="337" spans="1:4" x14ac:dyDescent="0.25">
      <c r="A337" s="3" t="s">
        <v>334</v>
      </c>
      <c r="B337" s="7">
        <f>VLOOKUP(A337,'Respostas Ofício 7 de 26.1.2017'!A:G,7,0)</f>
        <v>0</v>
      </c>
      <c r="C337" s="30">
        <f>VLOOKUP(A337,'Respostas Ofício 7 de 26.1.2017'!A:H,8,0)</f>
        <v>0</v>
      </c>
      <c r="D337" s="3" t="str">
        <f t="shared" si="5"/>
        <v>NÃO</v>
      </c>
    </row>
    <row r="338" spans="1:4" x14ac:dyDescent="0.25">
      <c r="A338" s="3" t="s">
        <v>335</v>
      </c>
      <c r="B338" s="7">
        <f>VLOOKUP(A338,'Respostas Ofício 7 de 26.1.2017'!A:G,7,0)</f>
        <v>1138.1099999999999</v>
      </c>
      <c r="C338" s="30">
        <f>VLOOKUP(A338,'Respostas Ofício 7 de 26.1.2017'!A:H,8,0)</f>
        <v>20</v>
      </c>
      <c r="D338" s="3" t="str">
        <f t="shared" si="5"/>
        <v>NÃO</v>
      </c>
    </row>
    <row r="339" spans="1:4" x14ac:dyDescent="0.25">
      <c r="A339" s="3" t="s">
        <v>336</v>
      </c>
      <c r="B339" s="7">
        <f>VLOOKUP(A339,'Respostas Ofício 7 de 26.1.2017'!A:G,7,0)</f>
        <v>1067.82</v>
      </c>
      <c r="C339" s="30">
        <f>VLOOKUP(A339,'Respostas Ofício 7 de 26.1.2017'!A:H,8,0)</f>
        <v>20</v>
      </c>
      <c r="D339" s="3" t="str">
        <f t="shared" si="5"/>
        <v>NÃO</v>
      </c>
    </row>
    <row r="340" spans="1:4" x14ac:dyDescent="0.25">
      <c r="A340" s="3" t="s">
        <v>337</v>
      </c>
      <c r="B340" s="7">
        <f>VLOOKUP(A340,'Respostas Ofício 7 de 26.1.2017'!A:G,7,0)</f>
        <v>0</v>
      </c>
      <c r="C340" s="30">
        <f>VLOOKUP(A340,'Respostas Ofício 7 de 26.1.2017'!A:H,8,0)</f>
        <v>0</v>
      </c>
      <c r="D340" s="3" t="str">
        <f t="shared" si="5"/>
        <v>NÃO</v>
      </c>
    </row>
    <row r="341" spans="1:4" x14ac:dyDescent="0.25">
      <c r="A341" s="3" t="s">
        <v>338</v>
      </c>
      <c r="B341" s="7">
        <f>VLOOKUP(A341,'Respostas Ofício 7 de 26.1.2017'!A:G,7,0)</f>
        <v>1067.82</v>
      </c>
      <c r="C341" s="30">
        <f>VLOOKUP(A341,'Respostas Ofício 7 de 26.1.2017'!A:H,8,0)</f>
        <v>20</v>
      </c>
      <c r="D341" s="3" t="str">
        <f t="shared" si="5"/>
        <v>NÃO</v>
      </c>
    </row>
    <row r="342" spans="1:4" x14ac:dyDescent="0.25">
      <c r="A342" s="3" t="s">
        <v>339</v>
      </c>
      <c r="B342" s="7">
        <f>VLOOKUP(A342,'Respostas Ofício 7 de 26.1.2017'!A:G,7,0)</f>
        <v>0</v>
      </c>
      <c r="C342" s="30">
        <f>VLOOKUP(A342,'Respostas Ofício 7 de 26.1.2017'!A:H,8,0)</f>
        <v>0</v>
      </c>
      <c r="D342" s="3" t="str">
        <f t="shared" si="5"/>
        <v>NÃO</v>
      </c>
    </row>
    <row r="343" spans="1:4" x14ac:dyDescent="0.25">
      <c r="A343" s="3" t="s">
        <v>340</v>
      </c>
      <c r="B343" s="7">
        <f>VLOOKUP(A343,'Respostas Ofício 7 de 26.1.2017'!A:G,7,0)</f>
        <v>1067.83</v>
      </c>
      <c r="C343" s="30">
        <f>VLOOKUP(A343,'Respostas Ofício 7 de 26.1.2017'!A:H,8,0)</f>
        <v>20</v>
      </c>
      <c r="D343" s="3" t="str">
        <f t="shared" si="5"/>
        <v>NÃO</v>
      </c>
    </row>
    <row r="344" spans="1:4" x14ac:dyDescent="0.25">
      <c r="A344" s="3" t="s">
        <v>341</v>
      </c>
      <c r="B344" s="7">
        <f>VLOOKUP(A344,'Respostas Ofício 7 de 26.1.2017'!A:G,7,0)</f>
        <v>1244.29</v>
      </c>
      <c r="C344" s="30">
        <f>VLOOKUP(A344,'Respostas Ofício 7 de 26.1.2017'!A:H,8,0)</f>
        <v>20</v>
      </c>
      <c r="D344" s="3" t="str">
        <f t="shared" si="5"/>
        <v>SIM</v>
      </c>
    </row>
    <row r="345" spans="1:4" x14ac:dyDescent="0.25">
      <c r="A345" s="3" t="s">
        <v>342</v>
      </c>
      <c r="B345" s="7">
        <f>VLOOKUP(A345,'Respostas Ofício 7 de 26.1.2017'!A:G,7,0)</f>
        <v>1056</v>
      </c>
      <c r="C345" s="30">
        <f>VLOOKUP(A345,'Respostas Ofício 7 de 26.1.2017'!A:H,8,0)</f>
        <v>20</v>
      </c>
      <c r="D345" s="3" t="str">
        <f t="shared" si="5"/>
        <v>NÃO</v>
      </c>
    </row>
    <row r="346" spans="1:4" x14ac:dyDescent="0.25">
      <c r="A346" s="3" t="s">
        <v>343</v>
      </c>
      <c r="B346" s="7">
        <f>VLOOKUP(A346,'Respostas Ofício 7 de 26.1.2017'!A:G,7,0)</f>
        <v>2312.16</v>
      </c>
      <c r="C346" s="30">
        <f>VLOOKUP(A346,'Respostas Ofício 7 de 26.1.2017'!A:H,8,0)</f>
        <v>40</v>
      </c>
      <c r="D346" s="3" t="str">
        <f t="shared" si="5"/>
        <v>SIM</v>
      </c>
    </row>
    <row r="347" spans="1:4" x14ac:dyDescent="0.25">
      <c r="A347" s="3" t="s">
        <v>344</v>
      </c>
      <c r="B347" s="7">
        <f>VLOOKUP(A347,'Respostas Ofício 7 de 26.1.2017'!A:G,7,0)</f>
        <v>1121.94</v>
      </c>
      <c r="C347" s="30">
        <f>VLOOKUP(A347,'Respostas Ofício 7 de 26.1.2017'!A:H,8,0)</f>
        <v>20</v>
      </c>
      <c r="D347" s="3" t="str">
        <f t="shared" si="5"/>
        <v>NÃO</v>
      </c>
    </row>
    <row r="348" spans="1:4" x14ac:dyDescent="0.25">
      <c r="A348" s="3" t="s">
        <v>345</v>
      </c>
      <c r="B348" s="7">
        <f>VLOOKUP(A348,'Respostas Ofício 7 de 26.1.2017'!A:G,7,0)</f>
        <v>0</v>
      </c>
      <c r="C348" s="30">
        <f>VLOOKUP(A348,'Respostas Ofício 7 de 26.1.2017'!A:H,8,0)</f>
        <v>0</v>
      </c>
      <c r="D348" s="3" t="str">
        <f t="shared" si="5"/>
        <v>NÃO</v>
      </c>
    </row>
    <row r="349" spans="1:4" x14ac:dyDescent="0.25">
      <c r="A349" s="3" t="s">
        <v>346</v>
      </c>
      <c r="B349" s="7">
        <f>VLOOKUP(A349,'Respostas Ofício 7 de 26.1.2017'!A:G,7,0)</f>
        <v>0</v>
      </c>
      <c r="C349" s="30">
        <f>VLOOKUP(A349,'Respostas Ofício 7 de 26.1.2017'!A:H,8,0)</f>
        <v>0</v>
      </c>
      <c r="D349" s="3" t="str">
        <f t="shared" si="5"/>
        <v>NÃO</v>
      </c>
    </row>
    <row r="350" spans="1:4" x14ac:dyDescent="0.25">
      <c r="A350" s="3" t="s">
        <v>347</v>
      </c>
      <c r="B350" s="7">
        <f>VLOOKUP(A350,'Respostas Ofício 7 de 26.1.2017'!A:G,7,0)</f>
        <v>1087.1199999999999</v>
      </c>
      <c r="C350" s="30">
        <f>VLOOKUP(A350,'Respostas Ofício 7 de 26.1.2017'!A:H,8,0)</f>
        <v>20</v>
      </c>
      <c r="D350" s="3" t="str">
        <f t="shared" si="5"/>
        <v>NÃO</v>
      </c>
    </row>
    <row r="351" spans="1:4" x14ac:dyDescent="0.25">
      <c r="A351" s="3" t="s">
        <v>348</v>
      </c>
      <c r="B351" s="7">
        <f>VLOOKUP(A351,'Respostas Ofício 7 de 26.1.2017'!A:G,7,0)</f>
        <v>2298.8000000000002</v>
      </c>
      <c r="C351" s="30">
        <f>VLOOKUP(A351,'Respostas Ofício 7 de 26.1.2017'!A:H,8,0)</f>
        <v>40</v>
      </c>
      <c r="D351" s="3" t="str">
        <f t="shared" si="5"/>
        <v>SIM</v>
      </c>
    </row>
    <row r="352" spans="1:4" x14ac:dyDescent="0.25">
      <c r="A352" s="3" t="s">
        <v>349</v>
      </c>
      <c r="B352" s="7">
        <f>VLOOKUP(A352,'Respostas Ofício 7 de 26.1.2017'!A:G,7,0)</f>
        <v>1234.3800000000001</v>
      </c>
      <c r="C352" s="30">
        <f>VLOOKUP(A352,'Respostas Ofício 7 de 26.1.2017'!A:H,8,0)</f>
        <v>20</v>
      </c>
      <c r="D352" s="3" t="str">
        <f t="shared" si="5"/>
        <v>SIM</v>
      </c>
    </row>
    <row r="353" spans="1:4" x14ac:dyDescent="0.25">
      <c r="A353" s="3" t="s">
        <v>350</v>
      </c>
      <c r="B353" s="7">
        <f>VLOOKUP(A353,'Respostas Ofício 7 de 26.1.2017'!A:G,7,0)</f>
        <v>1149.5899999999999</v>
      </c>
      <c r="C353" s="30">
        <f>VLOOKUP(A353,'Respostas Ofício 7 de 26.1.2017'!A:H,8,0)</f>
        <v>20</v>
      </c>
      <c r="D353" s="3" t="str">
        <f t="shared" si="5"/>
        <v>SIM</v>
      </c>
    </row>
    <row r="354" spans="1:4" x14ac:dyDescent="0.25">
      <c r="A354" s="3" t="s">
        <v>351</v>
      </c>
      <c r="B354" s="7">
        <f>VLOOKUP(A354,'Respostas Ofício 7 de 26.1.2017'!A:G,7,0)</f>
        <v>1149.4000000000001</v>
      </c>
      <c r="C354" s="30">
        <f>VLOOKUP(A354,'Respostas Ofício 7 de 26.1.2017'!A:H,8,0)</f>
        <v>20</v>
      </c>
      <c r="D354" s="3" t="str">
        <f t="shared" si="5"/>
        <v>SIM</v>
      </c>
    </row>
    <row r="355" spans="1:4" x14ac:dyDescent="0.25">
      <c r="A355" s="3" t="s">
        <v>352</v>
      </c>
      <c r="B355" s="7">
        <f>VLOOKUP(A355,'Respostas Ofício 7 de 26.1.2017'!A:G,7,0)</f>
        <v>2149.7199999999998</v>
      </c>
      <c r="C355" s="30">
        <f>VLOOKUP(A355,'Respostas Ofício 7 de 26.1.2017'!A:H,8,0)</f>
        <v>40</v>
      </c>
      <c r="D355" s="3" t="str">
        <f t="shared" si="5"/>
        <v>NÃO</v>
      </c>
    </row>
    <row r="356" spans="1:4" x14ac:dyDescent="0.25">
      <c r="A356" s="3" t="s">
        <v>353</v>
      </c>
      <c r="B356" s="7">
        <f>VLOOKUP(A356,'Respostas Ofício 7 de 26.1.2017'!A:G,7,0)</f>
        <v>1152.3399999999999</v>
      </c>
      <c r="C356" s="30">
        <f>VLOOKUP(A356,'Respostas Ofício 7 de 26.1.2017'!A:H,8,0)</f>
        <v>20</v>
      </c>
      <c r="D356" s="3" t="str">
        <f t="shared" si="5"/>
        <v>SIM</v>
      </c>
    </row>
    <row r="357" spans="1:4" x14ac:dyDescent="0.25">
      <c r="A357" s="3" t="s">
        <v>354</v>
      </c>
      <c r="B357" s="7">
        <f>VLOOKUP(A357,'Respostas Ofício 7 de 26.1.2017'!A:G,7,0)</f>
        <v>1445.19</v>
      </c>
      <c r="C357" s="30">
        <f>VLOOKUP(A357,'Respostas Ofício 7 de 26.1.2017'!A:H,8,0)</f>
        <v>20</v>
      </c>
      <c r="D357" s="3" t="str">
        <f t="shared" si="5"/>
        <v>SIM</v>
      </c>
    </row>
    <row r="358" spans="1:4" x14ac:dyDescent="0.25">
      <c r="A358" s="3" t="s">
        <v>355</v>
      </c>
      <c r="B358" s="7">
        <f>VLOOKUP(A358,'Respostas Ofício 7 de 26.1.2017'!A:G,7,0)</f>
        <v>1149.4000000000001</v>
      </c>
      <c r="C358" s="30">
        <f>VLOOKUP(A358,'Respostas Ofício 7 de 26.1.2017'!A:H,8,0)</f>
        <v>20</v>
      </c>
      <c r="D358" s="3" t="str">
        <f t="shared" si="5"/>
        <v>SIM</v>
      </c>
    </row>
    <row r="359" spans="1:4" x14ac:dyDescent="0.25">
      <c r="A359" s="3" t="s">
        <v>356</v>
      </c>
      <c r="B359" s="7">
        <f>VLOOKUP(A359,'Respostas Ofício 7 de 26.1.2017'!A:G,7,0)</f>
        <v>1068.6300000000001</v>
      </c>
      <c r="C359" s="30">
        <f>VLOOKUP(A359,'Respostas Ofício 7 de 26.1.2017'!A:H,8,0)</f>
        <v>20</v>
      </c>
      <c r="D359" s="3" t="str">
        <f t="shared" si="5"/>
        <v>NÃO</v>
      </c>
    </row>
    <row r="360" spans="1:4" x14ac:dyDescent="0.25">
      <c r="A360" s="3" t="s">
        <v>357</v>
      </c>
      <c r="B360" s="7">
        <f>VLOOKUP(A360,'Respostas Ofício 7 de 26.1.2017'!A:G,7,0)</f>
        <v>0</v>
      </c>
      <c r="C360" s="30">
        <f>VLOOKUP(A360,'Respostas Ofício 7 de 26.1.2017'!A:H,8,0)</f>
        <v>0</v>
      </c>
      <c r="D360" s="3" t="str">
        <f t="shared" si="5"/>
        <v>NÃO</v>
      </c>
    </row>
    <row r="361" spans="1:4" x14ac:dyDescent="0.25">
      <c r="A361" s="3" t="s">
        <v>358</v>
      </c>
      <c r="B361" s="7">
        <f>VLOOKUP(A361,'Respostas Ofício 7 de 26.1.2017'!A:G,7,0)</f>
        <v>0</v>
      </c>
      <c r="C361" s="30">
        <f>VLOOKUP(A361,'Respostas Ofício 7 de 26.1.2017'!A:H,8,0)</f>
        <v>0</v>
      </c>
      <c r="D361" s="3" t="str">
        <f t="shared" si="5"/>
        <v>NÃO</v>
      </c>
    </row>
    <row r="362" spans="1:4" x14ac:dyDescent="0.25">
      <c r="A362" s="3" t="s">
        <v>359</v>
      </c>
      <c r="B362" s="7">
        <f>VLOOKUP(A362,'Respostas Ofício 7 de 26.1.2017'!A:G,7,0)</f>
        <v>0</v>
      </c>
      <c r="C362" s="30">
        <f>VLOOKUP(A362,'Respostas Ofício 7 de 26.1.2017'!A:H,8,0)</f>
        <v>0</v>
      </c>
      <c r="D362" s="3" t="str">
        <f t="shared" si="5"/>
        <v>NÃO</v>
      </c>
    </row>
    <row r="363" spans="1:4" x14ac:dyDescent="0.25">
      <c r="A363" s="3" t="s">
        <v>360</v>
      </c>
      <c r="B363" s="7">
        <f>VLOOKUP(A363,'Respostas Ofício 7 de 26.1.2017'!A:G,7,0)</f>
        <v>1552.57</v>
      </c>
      <c r="C363" s="30">
        <f>VLOOKUP(A363,'Respostas Ofício 7 de 26.1.2017'!A:H,8,0)</f>
        <v>20</v>
      </c>
      <c r="D363" s="3" t="str">
        <f t="shared" si="5"/>
        <v>SIM</v>
      </c>
    </row>
    <row r="364" spans="1:4" x14ac:dyDescent="0.25">
      <c r="A364" s="3" t="s">
        <v>361</v>
      </c>
      <c r="B364" s="7">
        <f>VLOOKUP(A364,'Respostas Ofício 7 de 26.1.2017'!A:G,7,0)</f>
        <v>0</v>
      </c>
      <c r="C364" s="30">
        <f>VLOOKUP(A364,'Respostas Ofício 7 de 26.1.2017'!A:H,8,0)</f>
        <v>0</v>
      </c>
      <c r="D364" s="3" t="str">
        <f t="shared" si="5"/>
        <v>NÃO</v>
      </c>
    </row>
    <row r="365" spans="1:4" x14ac:dyDescent="0.25">
      <c r="A365" s="3" t="s">
        <v>362</v>
      </c>
      <c r="B365" s="7">
        <f>VLOOKUP(A365,'Respostas Ofício 7 de 26.1.2017'!A:G,7,0)</f>
        <v>1138.08</v>
      </c>
      <c r="C365" s="30">
        <f>VLOOKUP(A365,'Respostas Ofício 7 de 26.1.2017'!A:H,8,0)</f>
        <v>20</v>
      </c>
      <c r="D365" s="3" t="str">
        <f t="shared" si="5"/>
        <v>NÃO</v>
      </c>
    </row>
    <row r="366" spans="1:4" x14ac:dyDescent="0.25">
      <c r="A366" s="3" t="s">
        <v>363</v>
      </c>
      <c r="B366" s="7">
        <f>VLOOKUP(A366,'Respostas Ofício 7 de 26.1.2017'!A:G,7,0)</f>
        <v>0</v>
      </c>
      <c r="C366" s="30">
        <f>VLOOKUP(A366,'Respostas Ofício 7 de 26.1.2017'!A:H,8,0)</f>
        <v>0</v>
      </c>
      <c r="D366" s="3" t="str">
        <f t="shared" si="5"/>
        <v>NÃO</v>
      </c>
    </row>
    <row r="367" spans="1:4" x14ac:dyDescent="0.25">
      <c r="A367" s="3" t="s">
        <v>364</v>
      </c>
      <c r="B367" s="7">
        <f>VLOOKUP(A367,'Respostas Ofício 7 de 26.1.2017'!A:G,7,0)</f>
        <v>1436.75</v>
      </c>
      <c r="C367" s="30">
        <f>VLOOKUP(A367,'Respostas Ofício 7 de 26.1.2017'!A:H,8,0)</f>
        <v>20</v>
      </c>
      <c r="D367" s="3" t="str">
        <f t="shared" si="5"/>
        <v>SIM</v>
      </c>
    </row>
    <row r="368" spans="1:4" x14ac:dyDescent="0.25">
      <c r="A368" s="3" t="s">
        <v>365</v>
      </c>
      <c r="B368" s="7">
        <f>VLOOKUP(A368,'Respostas Ofício 7 de 26.1.2017'!A:G,7,0)</f>
        <v>1067.94</v>
      </c>
      <c r="C368" s="30">
        <f>VLOOKUP(A368,'Respostas Ofício 7 de 26.1.2017'!A:H,8,0)</f>
        <v>20</v>
      </c>
      <c r="D368" s="3" t="str">
        <f t="shared" si="5"/>
        <v>NÃO</v>
      </c>
    </row>
    <row r="369" spans="1:4" x14ac:dyDescent="0.25">
      <c r="A369" s="3" t="s">
        <v>366</v>
      </c>
      <c r="B369" s="7">
        <f>VLOOKUP(A369,'Respostas Ofício 7 de 26.1.2017'!A:G,7,0)</f>
        <v>1362.12</v>
      </c>
      <c r="C369" s="30">
        <f>VLOOKUP(A369,'Respostas Ofício 7 de 26.1.2017'!A:H,8,0)</f>
        <v>20</v>
      </c>
      <c r="D369" s="3" t="str">
        <f t="shared" si="5"/>
        <v>SIM</v>
      </c>
    </row>
    <row r="370" spans="1:4" x14ac:dyDescent="0.25">
      <c r="A370" s="3" t="s">
        <v>367</v>
      </c>
      <c r="B370" s="7">
        <f>VLOOKUP(A370,'Respostas Ofício 7 de 26.1.2017'!A:G,7,0)</f>
        <v>1038.42</v>
      </c>
      <c r="C370" s="30">
        <f>VLOOKUP(A370,'Respostas Ofício 7 de 26.1.2017'!A:H,8,0)</f>
        <v>20</v>
      </c>
      <c r="D370" s="3" t="str">
        <f t="shared" si="5"/>
        <v>NÃO</v>
      </c>
    </row>
    <row r="371" spans="1:4" x14ac:dyDescent="0.25">
      <c r="A371" s="3" t="s">
        <v>368</v>
      </c>
      <c r="B371" s="7">
        <f>VLOOKUP(A371,'Respostas Ofício 7 de 26.1.2017'!A:G,7,0)</f>
        <v>1149.4000000000001</v>
      </c>
      <c r="C371" s="30">
        <f>VLOOKUP(A371,'Respostas Ofício 7 de 26.1.2017'!A:H,8,0)</f>
        <v>20</v>
      </c>
      <c r="D371" s="3" t="str">
        <f t="shared" si="5"/>
        <v>SIM</v>
      </c>
    </row>
    <row r="372" spans="1:4" x14ac:dyDescent="0.25">
      <c r="A372" s="3" t="s">
        <v>369</v>
      </c>
      <c r="B372" s="7">
        <f>VLOOKUP(A372,'Respostas Ofício 7 de 26.1.2017'!A:G,7,0)</f>
        <v>1072.29</v>
      </c>
      <c r="C372" s="30">
        <f>VLOOKUP(A372,'Respostas Ofício 7 de 26.1.2017'!A:H,8,0)</f>
        <v>20</v>
      </c>
      <c r="D372" s="3" t="str">
        <f t="shared" si="5"/>
        <v>NÃO</v>
      </c>
    </row>
    <row r="373" spans="1:4" x14ac:dyDescent="0.25">
      <c r="A373" s="3" t="s">
        <v>370</v>
      </c>
      <c r="B373" s="7">
        <f>VLOOKUP(A373,'Respostas Ofício 7 de 26.1.2017'!A:G,7,0)</f>
        <v>0</v>
      </c>
      <c r="C373" s="30">
        <f>VLOOKUP(A373,'Respostas Ofício 7 de 26.1.2017'!A:H,8,0)</f>
        <v>0</v>
      </c>
      <c r="D373" s="3" t="str">
        <f t="shared" si="5"/>
        <v>NÃO</v>
      </c>
    </row>
    <row r="374" spans="1:4" x14ac:dyDescent="0.25">
      <c r="A374" s="3" t="s">
        <v>371</v>
      </c>
      <c r="B374" s="7">
        <f>VLOOKUP(A374,'Respostas Ofício 7 de 26.1.2017'!A:G,7,0)</f>
        <v>0</v>
      </c>
      <c r="C374" s="30">
        <f>VLOOKUP(A374,'Respostas Ofício 7 de 26.1.2017'!A:H,8,0)</f>
        <v>0</v>
      </c>
      <c r="D374" s="3" t="str">
        <f t="shared" si="5"/>
        <v>NÃO</v>
      </c>
    </row>
    <row r="375" spans="1:4" x14ac:dyDescent="0.25">
      <c r="A375" s="3" t="s">
        <v>372</v>
      </c>
      <c r="B375" s="7">
        <f>VLOOKUP(A375,'Respostas Ofício 7 de 26.1.2017'!A:G,7,0)</f>
        <v>949.77</v>
      </c>
      <c r="C375" s="30">
        <f>VLOOKUP(A375,'Respostas Ofício 7 de 26.1.2017'!A:H,8,0)</f>
        <v>20</v>
      </c>
      <c r="D375" s="3" t="str">
        <f t="shared" si="5"/>
        <v>NÃO</v>
      </c>
    </row>
    <row r="376" spans="1:4" x14ac:dyDescent="0.25">
      <c r="A376" s="3" t="s">
        <v>373</v>
      </c>
      <c r="B376" s="7">
        <f>VLOOKUP(A376,'Respostas Ofício 7 de 26.1.2017'!A:G,7,0)</f>
        <v>2298.7800000000002</v>
      </c>
      <c r="C376" s="30">
        <f>VLOOKUP(A376,'Respostas Ofício 7 de 26.1.2017'!A:H,8,0)</f>
        <v>40</v>
      </c>
      <c r="D376" s="3" t="str">
        <f t="shared" si="5"/>
        <v>NÃO</v>
      </c>
    </row>
    <row r="377" spans="1:4" x14ac:dyDescent="0.25">
      <c r="A377" s="3" t="s">
        <v>374</v>
      </c>
      <c r="B377" s="7">
        <f>VLOOKUP(A377,'Respostas Ofício 7 de 26.1.2017'!A:G,7,0)</f>
        <v>1520.54</v>
      </c>
      <c r="C377" s="30">
        <f>VLOOKUP(A377,'Respostas Ofício 7 de 26.1.2017'!A:H,8,0)</f>
        <v>20</v>
      </c>
      <c r="D377" s="3" t="str">
        <f t="shared" si="5"/>
        <v>SIM</v>
      </c>
    </row>
    <row r="378" spans="1:4" x14ac:dyDescent="0.25">
      <c r="A378" s="3" t="s">
        <v>375</v>
      </c>
      <c r="B378" s="7">
        <f>VLOOKUP(A378,'Respostas Ofício 7 de 26.1.2017'!A:G,7,0)</f>
        <v>0</v>
      </c>
      <c r="C378" s="30">
        <f>VLOOKUP(A378,'Respostas Ofício 7 de 26.1.2017'!A:H,8,0)</f>
        <v>0</v>
      </c>
      <c r="D378" s="3" t="str">
        <f t="shared" si="5"/>
        <v>NÃO</v>
      </c>
    </row>
    <row r="379" spans="1:4" x14ac:dyDescent="0.25">
      <c r="A379" s="3" t="s">
        <v>376</v>
      </c>
      <c r="B379" s="7">
        <f>VLOOKUP(A379,'Respostas Ofício 7 de 26.1.2017'!A:G,7,0)</f>
        <v>0</v>
      </c>
      <c r="C379" s="30">
        <f>VLOOKUP(A379,'Respostas Ofício 7 de 26.1.2017'!A:H,8,0)</f>
        <v>0</v>
      </c>
      <c r="D379" s="3" t="str">
        <f t="shared" si="5"/>
        <v>NÃO</v>
      </c>
    </row>
    <row r="380" spans="1:4" x14ac:dyDescent="0.25">
      <c r="A380" s="3" t="s">
        <v>377</v>
      </c>
      <c r="B380" s="7">
        <f>VLOOKUP(A380,'Respostas Ofício 7 de 26.1.2017'!A:G,7,0)</f>
        <v>2298.8000000000002</v>
      </c>
      <c r="C380" s="30">
        <f>VLOOKUP(A380,'Respostas Ofício 7 de 26.1.2017'!A:H,8,0)</f>
        <v>40</v>
      </c>
      <c r="D380" s="3" t="str">
        <f t="shared" si="5"/>
        <v>SIM</v>
      </c>
    </row>
    <row r="381" spans="1:4" x14ac:dyDescent="0.25">
      <c r="A381" s="3" t="s">
        <v>378</v>
      </c>
      <c r="B381" s="7">
        <f>VLOOKUP(A381,'Respostas Ofício 7 de 26.1.2017'!A:G,7,0)</f>
        <v>1080.1099999999999</v>
      </c>
      <c r="C381" s="30">
        <f>VLOOKUP(A381,'Respostas Ofício 7 de 26.1.2017'!A:H,8,0)</f>
        <v>20</v>
      </c>
      <c r="D381" s="3" t="str">
        <f t="shared" si="5"/>
        <v>NÃO</v>
      </c>
    </row>
    <row r="382" spans="1:4" x14ac:dyDescent="0.25">
      <c r="A382" s="3" t="s">
        <v>379</v>
      </c>
      <c r="B382" s="7">
        <f>VLOOKUP(A382,'Respostas Ofício 7 de 26.1.2017'!A:G,7,0)</f>
        <v>1149.4000000000001</v>
      </c>
      <c r="C382" s="30">
        <f>VLOOKUP(A382,'Respostas Ofício 7 de 26.1.2017'!A:H,8,0)</f>
        <v>20</v>
      </c>
      <c r="D382" s="3" t="str">
        <f t="shared" si="5"/>
        <v>SIM</v>
      </c>
    </row>
    <row r="383" spans="1:4" x14ac:dyDescent="0.25">
      <c r="A383" s="3" t="s">
        <v>380</v>
      </c>
      <c r="B383" s="7">
        <f>VLOOKUP(A383,'Respostas Ofício 7 de 26.1.2017'!A:G,7,0)</f>
        <v>1148.8599999999999</v>
      </c>
      <c r="C383" s="30">
        <f>VLOOKUP(A383,'Respostas Ofício 7 de 26.1.2017'!A:H,8,0)</f>
        <v>20</v>
      </c>
      <c r="D383" s="3" t="str">
        <f t="shared" si="5"/>
        <v>NÃO</v>
      </c>
    </row>
    <row r="384" spans="1:4" x14ac:dyDescent="0.25">
      <c r="A384" s="3" t="s">
        <v>381</v>
      </c>
      <c r="B384" s="7">
        <f>VLOOKUP(A384,'Respostas Ofício 7 de 26.1.2017'!A:G,7,0)</f>
        <v>1539.09</v>
      </c>
      <c r="C384" s="30">
        <f>VLOOKUP(A384,'Respostas Ofício 7 de 26.1.2017'!A:H,8,0)</f>
        <v>20</v>
      </c>
      <c r="D384" s="3" t="str">
        <f t="shared" si="5"/>
        <v>SIM</v>
      </c>
    </row>
    <row r="385" spans="1:4" x14ac:dyDescent="0.25">
      <c r="A385" s="3" t="s">
        <v>382</v>
      </c>
      <c r="B385" s="7">
        <f>VLOOKUP(A385,'Respostas Ofício 7 de 26.1.2017'!A:G,7,0)</f>
        <v>0</v>
      </c>
      <c r="C385" s="30">
        <f>VLOOKUP(A385,'Respostas Ofício 7 de 26.1.2017'!A:H,8,0)</f>
        <v>0</v>
      </c>
      <c r="D385" s="3" t="str">
        <f t="shared" si="5"/>
        <v>NÃO</v>
      </c>
    </row>
    <row r="386" spans="1:4" x14ac:dyDescent="0.25">
      <c r="A386" s="3" t="s">
        <v>383</v>
      </c>
      <c r="B386" s="7">
        <f>VLOOKUP(A386,'Respostas Ofício 7 de 26.1.2017'!A:G,7,0)</f>
        <v>1067.82</v>
      </c>
      <c r="C386" s="30">
        <f>VLOOKUP(A386,'Respostas Ofício 7 de 26.1.2017'!A:H,8,0)</f>
        <v>20</v>
      </c>
      <c r="D386" s="3" t="str">
        <f t="shared" si="5"/>
        <v>NÃO</v>
      </c>
    </row>
    <row r="387" spans="1:4" x14ac:dyDescent="0.25">
      <c r="A387" s="3" t="s">
        <v>384</v>
      </c>
      <c r="B387" s="7">
        <f>VLOOKUP(A387,'Respostas Ofício 7 de 26.1.2017'!A:G,7,0)</f>
        <v>0</v>
      </c>
      <c r="C387" s="30">
        <f>VLOOKUP(A387,'Respostas Ofício 7 de 26.1.2017'!A:H,8,0)</f>
        <v>0</v>
      </c>
      <c r="D387" s="3" t="str">
        <f t="shared" si="5"/>
        <v>NÃO</v>
      </c>
    </row>
    <row r="388" spans="1:4" x14ac:dyDescent="0.25">
      <c r="A388" s="3" t="s">
        <v>385</v>
      </c>
      <c r="B388" s="7">
        <f>VLOOKUP(A388,'Respostas Ofício 7 de 26.1.2017'!A:G,7,0)</f>
        <v>0</v>
      </c>
      <c r="C388" s="30">
        <f>VLOOKUP(A388,'Respostas Ofício 7 de 26.1.2017'!A:H,8,0)</f>
        <v>0</v>
      </c>
      <c r="D388" s="3" t="str">
        <f t="shared" si="5"/>
        <v>NÃO</v>
      </c>
    </row>
    <row r="389" spans="1:4" x14ac:dyDescent="0.25">
      <c r="A389" s="3" t="s">
        <v>386</v>
      </c>
      <c r="B389" s="7">
        <f>VLOOKUP(A389,'Respostas Ofício 7 de 26.1.2017'!A:G,7,0)</f>
        <v>1149.4000000000001</v>
      </c>
      <c r="C389" s="30">
        <f>VLOOKUP(A389,'Respostas Ofício 7 de 26.1.2017'!A:H,8,0)</f>
        <v>20</v>
      </c>
      <c r="D389" s="3" t="str">
        <f t="shared" ref="D389:D402" si="6">IF(C389=0,"NÃO",IF(40*B389/C389&lt;$M$3,"NÃO","SIM"))</f>
        <v>SIM</v>
      </c>
    </row>
    <row r="390" spans="1:4" x14ac:dyDescent="0.25">
      <c r="A390" s="3" t="s">
        <v>387</v>
      </c>
      <c r="B390" s="7">
        <f>VLOOKUP(A390,'Respostas Ofício 7 de 26.1.2017'!A:G,7,0)</f>
        <v>834.62</v>
      </c>
      <c r="C390" s="30">
        <f>VLOOKUP(A390,'Respostas Ofício 7 de 26.1.2017'!A:H,8,0)</f>
        <v>20</v>
      </c>
      <c r="D390" s="3" t="str">
        <f t="shared" si="6"/>
        <v>NÃO</v>
      </c>
    </row>
    <row r="391" spans="1:4" x14ac:dyDescent="0.25">
      <c r="A391" s="3" t="s">
        <v>388</v>
      </c>
      <c r="B391" s="7">
        <f>VLOOKUP(A391,'Respostas Ofício 7 de 26.1.2017'!A:G,7,0)</f>
        <v>1156.27</v>
      </c>
      <c r="C391" s="30">
        <f>VLOOKUP(A391,'Respostas Ofício 7 de 26.1.2017'!A:H,8,0)</f>
        <v>20</v>
      </c>
      <c r="D391" s="3" t="str">
        <f t="shared" si="6"/>
        <v>SIM</v>
      </c>
    </row>
    <row r="392" spans="1:4" x14ac:dyDescent="0.25">
      <c r="A392" s="3" t="s">
        <v>389</v>
      </c>
      <c r="B392" s="7">
        <f>VLOOKUP(A392,'Respostas Ofício 7 de 26.1.2017'!A:G,7,0)</f>
        <v>0</v>
      </c>
      <c r="C392" s="30">
        <f>VLOOKUP(A392,'Respostas Ofício 7 de 26.1.2017'!A:H,8,0)</f>
        <v>0</v>
      </c>
      <c r="D392" s="3" t="str">
        <f t="shared" si="6"/>
        <v>NÃO</v>
      </c>
    </row>
    <row r="393" spans="1:4" x14ac:dyDescent="0.25">
      <c r="A393" s="3" t="s">
        <v>390</v>
      </c>
      <c r="B393" s="7">
        <f>VLOOKUP(A393,'Respostas Ofício 7 de 26.1.2017'!A:G,7,0)</f>
        <v>1599.07</v>
      </c>
      <c r="C393" s="30">
        <f>VLOOKUP(A393,'Respostas Ofício 7 de 26.1.2017'!A:H,8,0)</f>
        <v>20</v>
      </c>
      <c r="D393" s="3" t="str">
        <f t="shared" si="6"/>
        <v>SIM</v>
      </c>
    </row>
    <row r="394" spans="1:4" x14ac:dyDescent="0.25">
      <c r="A394" s="3" t="s">
        <v>391</v>
      </c>
      <c r="B394" s="7">
        <f>VLOOKUP(A394,'Respostas Ofício 7 de 26.1.2017'!A:G,7,0)</f>
        <v>0</v>
      </c>
      <c r="C394" s="30">
        <f>VLOOKUP(A394,'Respostas Ofício 7 de 26.1.2017'!A:H,8,0)</f>
        <v>0</v>
      </c>
      <c r="D394" s="3" t="str">
        <f t="shared" si="6"/>
        <v>NÃO</v>
      </c>
    </row>
    <row r="395" spans="1:4" x14ac:dyDescent="0.25">
      <c r="A395" s="3" t="s">
        <v>392</v>
      </c>
      <c r="B395" s="7">
        <f>VLOOKUP(A395,'Respostas Ofício 7 de 26.1.2017'!A:G,7,0)</f>
        <v>1067.82</v>
      </c>
      <c r="C395" s="30">
        <f>VLOOKUP(A395,'Respostas Ofício 7 de 26.1.2017'!A:H,8,0)</f>
        <v>20</v>
      </c>
      <c r="D395" s="3" t="str">
        <f t="shared" si="6"/>
        <v>NÃO</v>
      </c>
    </row>
    <row r="396" spans="1:4" x14ac:dyDescent="0.25">
      <c r="A396" s="3" t="s">
        <v>393</v>
      </c>
      <c r="B396" s="7">
        <f>VLOOKUP(A396,'Respostas Ofício 7 de 26.1.2017'!A:G,7,0)</f>
        <v>0</v>
      </c>
      <c r="C396" s="30">
        <f>VLOOKUP(A396,'Respostas Ofício 7 de 26.1.2017'!A:H,8,0)</f>
        <v>0</v>
      </c>
      <c r="D396" s="3" t="str">
        <f t="shared" si="6"/>
        <v>NÃO</v>
      </c>
    </row>
    <row r="397" spans="1:4" x14ac:dyDescent="0.25">
      <c r="A397" s="3" t="s">
        <v>394</v>
      </c>
      <c r="B397" s="7">
        <f>VLOOKUP(A397,'Respostas Ofício 7 de 26.1.2017'!A:G,7,0)</f>
        <v>783.5</v>
      </c>
      <c r="C397" s="30">
        <f>VLOOKUP(A397,'Respostas Ofício 7 de 26.1.2017'!A:H,8,0)</f>
        <v>20</v>
      </c>
      <c r="D397" s="3" t="str">
        <f t="shared" si="6"/>
        <v>NÃO</v>
      </c>
    </row>
    <row r="398" spans="1:4" x14ac:dyDescent="0.25">
      <c r="A398" s="3" t="s">
        <v>395</v>
      </c>
      <c r="B398" s="7">
        <f>VLOOKUP(A398,'Respostas Ofício 7 de 26.1.2017'!A:G,7,0)</f>
        <v>1149.4000000000001</v>
      </c>
      <c r="C398" s="30">
        <f>VLOOKUP(A398,'Respostas Ofício 7 de 26.1.2017'!A:H,8,0)</f>
        <v>20</v>
      </c>
      <c r="D398" s="3" t="str">
        <f t="shared" si="6"/>
        <v>SIM</v>
      </c>
    </row>
    <row r="399" spans="1:4" x14ac:dyDescent="0.25">
      <c r="A399" s="3" t="s">
        <v>396</v>
      </c>
      <c r="B399" s="7">
        <f>VLOOKUP(A399,'Respostas Ofício 7 de 26.1.2017'!A:G,7,0)</f>
        <v>1389.81</v>
      </c>
      <c r="C399" s="30">
        <f>VLOOKUP(A399,'Respostas Ofício 7 de 26.1.2017'!A:H,8,0)</f>
        <v>20</v>
      </c>
      <c r="D399" s="3" t="str">
        <f t="shared" si="6"/>
        <v>SIM</v>
      </c>
    </row>
    <row r="400" spans="1:4" x14ac:dyDescent="0.25">
      <c r="A400" s="3" t="s">
        <v>397</v>
      </c>
      <c r="B400" s="7">
        <f>VLOOKUP(A400,'Respostas Ofício 7 de 26.1.2017'!A:G,7,0)</f>
        <v>2298.8000000000002</v>
      </c>
      <c r="C400" s="30">
        <f>VLOOKUP(A400,'Respostas Ofício 7 de 26.1.2017'!A:H,8,0)</f>
        <v>40</v>
      </c>
      <c r="D400" s="3" t="str">
        <f t="shared" si="6"/>
        <v>SIM</v>
      </c>
    </row>
    <row r="401" spans="1:4" x14ac:dyDescent="0.25">
      <c r="A401" s="3" t="s">
        <v>398</v>
      </c>
      <c r="B401" s="7">
        <f>VLOOKUP(A401,'Respostas Ofício 7 de 26.1.2017'!A:G,7,0)</f>
        <v>2298.8000000000002</v>
      </c>
      <c r="C401" s="30">
        <f>VLOOKUP(A401,'Respostas Ofício 7 de 26.1.2017'!A:H,8,0)</f>
        <v>40</v>
      </c>
      <c r="D401" s="3" t="str">
        <f t="shared" si="6"/>
        <v>SIM</v>
      </c>
    </row>
    <row r="402" spans="1:4" x14ac:dyDescent="0.25">
      <c r="A402" s="3" t="s">
        <v>399</v>
      </c>
      <c r="B402" s="7">
        <f>VLOOKUP(A402,'Respostas Ofício 7 de 26.1.2017'!A:G,7,0)</f>
        <v>0</v>
      </c>
      <c r="C402" s="30">
        <f>VLOOKUP(A402,'Respostas Ofício 7 de 26.1.2017'!A:H,8,0)</f>
        <v>0</v>
      </c>
      <c r="D402" s="3" t="str">
        <f t="shared" si="6"/>
        <v>NÃO</v>
      </c>
    </row>
  </sheetData>
  <autoFilter ref="A3:D402"/>
  <conditionalFormatting sqref="A1:XFD1048576">
    <cfRule type="expression" dxfId="1" priority="1">
      <formula>$D1="SIM"</formula>
    </cfRule>
  </conditionalFormatting>
  <dataValidations count="1">
    <dataValidation type="list" allowBlank="1" showInputMessage="1" showErrorMessage="1" sqref="D4:D1048576">
      <formula1>"SIM,NÃO"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abSelected="1" workbookViewId="0">
      <pane ySplit="3" topLeftCell="A4" activePane="bottomLeft" state="frozenSplit"/>
      <selection pane="bottomLeft" activeCell="D5" sqref="D5"/>
    </sheetView>
  </sheetViews>
  <sheetFormatPr defaultRowHeight="14.25" x14ac:dyDescent="0.25"/>
  <cols>
    <col min="1" max="1" width="18.85546875" style="37" bestFit="1" customWidth="1"/>
    <col min="2" max="2" width="27.140625" style="37" bestFit="1" customWidth="1"/>
    <col min="3" max="3" width="41.5703125" style="38" bestFit="1" customWidth="1"/>
    <col min="4" max="4" width="37.7109375" style="38" bestFit="1" customWidth="1"/>
    <col min="5" max="5" width="21.140625" style="41" bestFit="1" customWidth="1"/>
    <col min="6" max="6" width="29" style="38" bestFit="1" customWidth="1"/>
    <col min="7" max="16384" width="9.140625" style="37"/>
  </cols>
  <sheetData>
    <row r="1" spans="1:6" x14ac:dyDescent="0.25">
      <c r="A1" s="37" t="s">
        <v>1245</v>
      </c>
    </row>
    <row r="3" spans="1:6" s="35" customFormat="1" x14ac:dyDescent="0.25">
      <c r="A3" s="35" t="s">
        <v>1118</v>
      </c>
      <c r="B3" s="35" t="s">
        <v>0</v>
      </c>
      <c r="C3" s="36" t="s">
        <v>1119</v>
      </c>
      <c r="D3" s="36" t="s">
        <v>1254</v>
      </c>
      <c r="E3" s="40" t="s">
        <v>1120</v>
      </c>
      <c r="F3" s="36" t="s">
        <v>1121</v>
      </c>
    </row>
    <row r="4" spans="1:6" ht="42.75" x14ac:dyDescent="0.25">
      <c r="A4" s="37" t="s">
        <v>1156</v>
      </c>
      <c r="B4" s="37" t="s">
        <v>17</v>
      </c>
      <c r="C4" s="38" t="s">
        <v>1122</v>
      </c>
      <c r="E4" s="41">
        <v>0</v>
      </c>
    </row>
    <row r="5" spans="1:6" ht="42.75" x14ac:dyDescent="0.25">
      <c r="A5" s="37" t="s">
        <v>1157</v>
      </c>
      <c r="B5" s="37" t="s">
        <v>21</v>
      </c>
      <c r="C5" s="38" t="s">
        <v>1049</v>
      </c>
      <c r="E5" s="41">
        <v>42874</v>
      </c>
      <c r="F5" s="38" t="s">
        <v>1126</v>
      </c>
    </row>
    <row r="6" spans="1:6" ht="42.75" x14ac:dyDescent="0.25">
      <c r="A6" s="37" t="s">
        <v>1158</v>
      </c>
      <c r="B6" s="37" t="s">
        <v>23</v>
      </c>
      <c r="C6" s="38" t="s">
        <v>1100</v>
      </c>
      <c r="E6" s="41">
        <v>42872</v>
      </c>
      <c r="F6" s="38" t="s">
        <v>1127</v>
      </c>
    </row>
    <row r="7" spans="1:6" ht="42.75" x14ac:dyDescent="0.25">
      <c r="A7" s="37" t="s">
        <v>1159</v>
      </c>
      <c r="B7" s="37" t="s">
        <v>30</v>
      </c>
      <c r="C7" s="38" t="s">
        <v>1049</v>
      </c>
      <c r="E7" s="41">
        <v>0</v>
      </c>
    </row>
    <row r="8" spans="1:6" ht="71.25" x14ac:dyDescent="0.25">
      <c r="A8" s="37" t="s">
        <v>1160</v>
      </c>
      <c r="B8" s="37" t="s">
        <v>36</v>
      </c>
      <c r="C8" s="38" t="s">
        <v>1101</v>
      </c>
      <c r="E8" s="41">
        <v>0</v>
      </c>
    </row>
    <row r="9" spans="1:6" ht="71.25" x14ac:dyDescent="0.25">
      <c r="A9" s="37" t="s">
        <v>1161</v>
      </c>
      <c r="B9" s="37" t="s">
        <v>53</v>
      </c>
      <c r="C9" s="38" t="s">
        <v>1101</v>
      </c>
      <c r="E9" s="41">
        <v>42877</v>
      </c>
      <c r="F9" s="38" t="s">
        <v>1128</v>
      </c>
    </row>
    <row r="10" spans="1:6" ht="42.75" x14ac:dyDescent="0.25">
      <c r="A10" s="37" t="s">
        <v>1162</v>
      </c>
      <c r="B10" s="37" t="s">
        <v>60</v>
      </c>
      <c r="C10" s="38" t="s">
        <v>1049</v>
      </c>
      <c r="E10" s="41">
        <v>42865</v>
      </c>
      <c r="F10" s="38" t="s">
        <v>1127</v>
      </c>
    </row>
    <row r="11" spans="1:6" ht="28.5" x14ac:dyDescent="0.25">
      <c r="A11" s="37" t="s">
        <v>1163</v>
      </c>
      <c r="B11" s="37" t="s">
        <v>64</v>
      </c>
      <c r="C11" s="38" t="s">
        <v>1100</v>
      </c>
      <c r="E11" s="41">
        <v>42877</v>
      </c>
      <c r="F11" s="38" t="s">
        <v>1129</v>
      </c>
    </row>
    <row r="12" spans="1:6" ht="71.25" x14ac:dyDescent="0.25">
      <c r="A12" s="37" t="s">
        <v>1164</v>
      </c>
      <c r="B12" s="37" t="s">
        <v>74</v>
      </c>
      <c r="C12" s="38" t="s">
        <v>1101</v>
      </c>
      <c r="E12" s="41">
        <v>42878</v>
      </c>
      <c r="F12" s="38" t="s">
        <v>1128</v>
      </c>
    </row>
    <row r="13" spans="1:6" ht="42.75" x14ac:dyDescent="0.25">
      <c r="A13" s="37" t="s">
        <v>1165</v>
      </c>
      <c r="B13" s="37" t="s">
        <v>75</v>
      </c>
      <c r="C13" s="38" t="s">
        <v>1100</v>
      </c>
      <c r="E13" s="41">
        <v>42877</v>
      </c>
      <c r="F13" s="38" t="s">
        <v>1130</v>
      </c>
    </row>
    <row r="14" spans="1:6" ht="71.25" x14ac:dyDescent="0.25">
      <c r="A14" s="37" t="s">
        <v>1166</v>
      </c>
      <c r="B14" s="37" t="s">
        <v>80</v>
      </c>
      <c r="C14" s="38" t="s">
        <v>1101</v>
      </c>
      <c r="E14" s="41">
        <v>42873</v>
      </c>
      <c r="F14" s="38" t="s">
        <v>1126</v>
      </c>
    </row>
    <row r="15" spans="1:6" ht="28.5" x14ac:dyDescent="0.25">
      <c r="A15" s="37" t="s">
        <v>1167</v>
      </c>
      <c r="B15" s="37" t="s">
        <v>97</v>
      </c>
      <c r="C15" s="38" t="s">
        <v>1100</v>
      </c>
      <c r="E15" s="41">
        <v>0</v>
      </c>
    </row>
    <row r="16" spans="1:6" ht="28.5" x14ac:dyDescent="0.25">
      <c r="A16" s="37" t="s">
        <v>1168</v>
      </c>
      <c r="B16" s="37" t="s">
        <v>99</v>
      </c>
      <c r="C16" s="38" t="s">
        <v>1100</v>
      </c>
      <c r="E16" s="41">
        <v>42885</v>
      </c>
      <c r="F16" s="38" t="s">
        <v>1134</v>
      </c>
    </row>
    <row r="17" spans="1:6" ht="28.5" x14ac:dyDescent="0.25">
      <c r="A17" s="37" t="s">
        <v>1169</v>
      </c>
      <c r="B17" s="37" t="s">
        <v>104</v>
      </c>
      <c r="C17" s="38" t="s">
        <v>1100</v>
      </c>
      <c r="E17" s="41">
        <v>42879</v>
      </c>
      <c r="F17" s="38" t="s">
        <v>1131</v>
      </c>
    </row>
    <row r="18" spans="1:6" ht="42.75" x14ac:dyDescent="0.25">
      <c r="A18" s="37" t="s">
        <v>1170</v>
      </c>
      <c r="B18" s="37" t="s">
        <v>109</v>
      </c>
      <c r="C18" s="38" t="s">
        <v>1100</v>
      </c>
      <c r="E18" s="41">
        <v>42874</v>
      </c>
      <c r="F18" s="38" t="s">
        <v>1155</v>
      </c>
    </row>
    <row r="19" spans="1:6" ht="42.75" x14ac:dyDescent="0.25">
      <c r="A19" s="37" t="s">
        <v>1171</v>
      </c>
      <c r="B19" s="37" t="s">
        <v>127</v>
      </c>
      <c r="C19" s="38" t="s">
        <v>1100</v>
      </c>
      <c r="E19" s="41">
        <v>42871</v>
      </c>
      <c r="F19" s="38" t="s">
        <v>1132</v>
      </c>
    </row>
    <row r="20" spans="1:6" ht="85.5" x14ac:dyDescent="0.25">
      <c r="A20" s="37" t="s">
        <v>1172</v>
      </c>
      <c r="B20" s="37" t="s">
        <v>130</v>
      </c>
      <c r="C20" s="38" t="s">
        <v>1100</v>
      </c>
      <c r="D20" s="38" t="s">
        <v>1124</v>
      </c>
      <c r="E20" s="41">
        <v>42877</v>
      </c>
      <c r="F20" s="38" t="s">
        <v>1133</v>
      </c>
    </row>
    <row r="21" spans="1:6" ht="71.25" x14ac:dyDescent="0.25">
      <c r="A21" s="37" t="s">
        <v>1173</v>
      </c>
      <c r="B21" s="37" t="s">
        <v>133</v>
      </c>
      <c r="C21" s="38" t="s">
        <v>1100</v>
      </c>
      <c r="E21" s="41">
        <v>42877</v>
      </c>
      <c r="F21" s="38" t="s">
        <v>1128</v>
      </c>
    </row>
    <row r="22" spans="1:6" ht="28.5" x14ac:dyDescent="0.25">
      <c r="A22" s="37" t="s">
        <v>1174</v>
      </c>
      <c r="B22" s="37" t="s">
        <v>140</v>
      </c>
      <c r="C22" s="38" t="s">
        <v>1100</v>
      </c>
      <c r="E22" s="41">
        <v>42893</v>
      </c>
      <c r="F22" s="38" t="s">
        <v>1152</v>
      </c>
    </row>
    <row r="23" spans="1:6" ht="42.75" x14ac:dyDescent="0.25">
      <c r="A23" s="37" t="s">
        <v>1175</v>
      </c>
      <c r="B23" s="37" t="s">
        <v>146</v>
      </c>
      <c r="C23" s="38" t="s">
        <v>1049</v>
      </c>
      <c r="E23" s="41">
        <v>42874</v>
      </c>
      <c r="F23" s="38" t="s">
        <v>1134</v>
      </c>
    </row>
    <row r="24" spans="1:6" ht="85.5" x14ac:dyDescent="0.25">
      <c r="A24" s="37" t="s">
        <v>1176</v>
      </c>
      <c r="B24" s="37" t="s">
        <v>149</v>
      </c>
      <c r="C24" s="38" t="s">
        <v>1101</v>
      </c>
      <c r="D24" s="38" t="s">
        <v>1123</v>
      </c>
      <c r="E24" s="41">
        <v>42880</v>
      </c>
      <c r="F24" s="38" t="s">
        <v>1135</v>
      </c>
    </row>
    <row r="25" spans="1:6" ht="28.5" x14ac:dyDescent="0.25">
      <c r="A25" s="37" t="s">
        <v>1177</v>
      </c>
      <c r="B25" s="37" t="s">
        <v>151</v>
      </c>
      <c r="C25" s="38" t="s">
        <v>1100</v>
      </c>
      <c r="E25" s="41">
        <v>42877</v>
      </c>
      <c r="F25" s="38" t="s">
        <v>1136</v>
      </c>
    </row>
    <row r="26" spans="1:6" ht="71.25" x14ac:dyDescent="0.25">
      <c r="A26" s="37" t="s">
        <v>1178</v>
      </c>
      <c r="B26" s="37" t="s">
        <v>165</v>
      </c>
      <c r="C26" s="38" t="s">
        <v>1101</v>
      </c>
      <c r="E26" s="41">
        <v>42867</v>
      </c>
      <c r="F26" s="38" t="s">
        <v>1137</v>
      </c>
    </row>
    <row r="27" spans="1:6" ht="42.75" x14ac:dyDescent="0.25">
      <c r="A27" s="37" t="s">
        <v>1179</v>
      </c>
      <c r="B27" s="37" t="s">
        <v>175</v>
      </c>
      <c r="C27" s="38" t="s">
        <v>1100</v>
      </c>
      <c r="E27" s="41">
        <v>42865</v>
      </c>
      <c r="F27" s="38" t="s">
        <v>1132</v>
      </c>
    </row>
    <row r="28" spans="1:6" ht="42.75" x14ac:dyDescent="0.25">
      <c r="A28" s="37" t="s">
        <v>1180</v>
      </c>
      <c r="B28" s="37" t="s">
        <v>184</v>
      </c>
      <c r="C28" s="38" t="s">
        <v>1049</v>
      </c>
      <c r="E28" s="41">
        <v>42877</v>
      </c>
      <c r="F28" s="38" t="s">
        <v>1138</v>
      </c>
    </row>
    <row r="29" spans="1:6" ht="28.5" x14ac:dyDescent="0.25">
      <c r="A29" s="37" t="s">
        <v>1181</v>
      </c>
      <c r="B29" s="37" t="s">
        <v>187</v>
      </c>
      <c r="C29" s="38" t="s">
        <v>1100</v>
      </c>
      <c r="E29" s="41">
        <v>42872</v>
      </c>
      <c r="F29" s="38" t="s">
        <v>1151</v>
      </c>
    </row>
    <row r="30" spans="1:6" ht="71.25" x14ac:dyDescent="0.25">
      <c r="A30" s="37" t="s">
        <v>1182</v>
      </c>
      <c r="B30" s="37" t="s">
        <v>194</v>
      </c>
      <c r="C30" s="38" t="s">
        <v>1101</v>
      </c>
      <c r="E30" s="41">
        <v>0</v>
      </c>
    </row>
    <row r="31" spans="1:6" ht="71.25" x14ac:dyDescent="0.25">
      <c r="A31" s="37" t="s">
        <v>1183</v>
      </c>
      <c r="B31" s="37" t="s">
        <v>197</v>
      </c>
      <c r="C31" s="38" t="s">
        <v>1101</v>
      </c>
      <c r="E31" s="41">
        <v>42864</v>
      </c>
      <c r="F31" s="38" t="s">
        <v>1139</v>
      </c>
    </row>
    <row r="32" spans="1:6" ht="71.25" x14ac:dyDescent="0.25">
      <c r="A32" s="37" t="s">
        <v>1184</v>
      </c>
      <c r="B32" s="37" t="s">
        <v>205</v>
      </c>
      <c r="C32" s="38" t="s">
        <v>1101</v>
      </c>
      <c r="E32" s="41">
        <v>42865</v>
      </c>
      <c r="F32" s="38" t="s">
        <v>1128</v>
      </c>
    </row>
    <row r="33" spans="1:6" ht="28.5" x14ac:dyDescent="0.25">
      <c r="A33" s="37" t="s">
        <v>1185</v>
      </c>
      <c r="B33" s="37" t="s">
        <v>228</v>
      </c>
      <c r="C33" s="38" t="s">
        <v>1100</v>
      </c>
      <c r="E33" s="41">
        <v>42893</v>
      </c>
      <c r="F33" s="38" t="s">
        <v>1151</v>
      </c>
    </row>
    <row r="34" spans="1:6" ht="42.75" x14ac:dyDescent="0.25">
      <c r="A34" s="37" t="s">
        <v>1186</v>
      </c>
      <c r="B34" s="37" t="s">
        <v>238</v>
      </c>
      <c r="C34" s="38" t="s">
        <v>1100</v>
      </c>
      <c r="E34" s="41">
        <v>42874</v>
      </c>
      <c r="F34" s="38" t="s">
        <v>1132</v>
      </c>
    </row>
    <row r="35" spans="1:6" ht="99.75" x14ac:dyDescent="0.25">
      <c r="A35" s="37" t="s">
        <v>1187</v>
      </c>
      <c r="B35" s="37" t="s">
        <v>246</v>
      </c>
      <c r="C35" s="38" t="s">
        <v>1100</v>
      </c>
      <c r="D35" s="38" t="s">
        <v>1124</v>
      </c>
      <c r="E35" s="41">
        <v>42874</v>
      </c>
      <c r="F35" s="38" t="s">
        <v>1140</v>
      </c>
    </row>
    <row r="36" spans="1:6" ht="57" x14ac:dyDescent="0.25">
      <c r="A36" s="37" t="s">
        <v>1188</v>
      </c>
      <c r="B36" s="37" t="s">
        <v>252</v>
      </c>
      <c r="C36" s="38" t="s">
        <v>1100</v>
      </c>
      <c r="E36" s="41">
        <v>42874</v>
      </c>
      <c r="F36" s="38" t="s">
        <v>1154</v>
      </c>
    </row>
    <row r="37" spans="1:6" ht="42.75" x14ac:dyDescent="0.25">
      <c r="A37" s="37" t="s">
        <v>1189</v>
      </c>
      <c r="B37" s="37" t="s">
        <v>254</v>
      </c>
      <c r="C37" s="38" t="s">
        <v>1049</v>
      </c>
      <c r="E37" s="41">
        <v>42871</v>
      </c>
      <c r="F37" s="38" t="s">
        <v>1141</v>
      </c>
    </row>
    <row r="38" spans="1:6" ht="42.75" x14ac:dyDescent="0.25">
      <c r="A38" s="37" t="s">
        <v>1190</v>
      </c>
      <c r="B38" s="37" t="s">
        <v>258</v>
      </c>
      <c r="C38" s="38" t="s">
        <v>1049</v>
      </c>
      <c r="E38" s="41">
        <v>42873</v>
      </c>
      <c r="F38" s="38" t="s">
        <v>1141</v>
      </c>
    </row>
    <row r="39" spans="1:6" ht="28.5" x14ac:dyDescent="0.25">
      <c r="A39" s="37" t="s">
        <v>1191</v>
      </c>
      <c r="B39" s="37" t="s">
        <v>271</v>
      </c>
      <c r="C39" s="38" t="s">
        <v>1100</v>
      </c>
      <c r="E39" s="41">
        <v>42867</v>
      </c>
      <c r="F39" s="38" t="s">
        <v>1142</v>
      </c>
    </row>
    <row r="40" spans="1:6" ht="42.75" x14ac:dyDescent="0.25">
      <c r="A40" s="37" t="s">
        <v>1192</v>
      </c>
      <c r="B40" s="37" t="s">
        <v>281</v>
      </c>
      <c r="C40" s="38" t="s">
        <v>1049</v>
      </c>
      <c r="E40" s="41">
        <v>42870</v>
      </c>
      <c r="F40" s="38" t="s">
        <v>1141</v>
      </c>
    </row>
    <row r="41" spans="1:6" ht="28.5" x14ac:dyDescent="0.25">
      <c r="A41" s="37" t="s">
        <v>1193</v>
      </c>
      <c r="B41" s="37" t="s">
        <v>309</v>
      </c>
      <c r="C41" s="38" t="s">
        <v>1100</v>
      </c>
      <c r="E41" s="41">
        <v>42874</v>
      </c>
      <c r="F41" s="38" t="s">
        <v>1143</v>
      </c>
    </row>
    <row r="42" spans="1:6" ht="28.5" x14ac:dyDescent="0.25">
      <c r="A42" s="37" t="s">
        <v>1194</v>
      </c>
      <c r="B42" s="37" t="s">
        <v>330</v>
      </c>
      <c r="C42" s="38" t="s">
        <v>1100</v>
      </c>
      <c r="E42" s="41">
        <v>0</v>
      </c>
    </row>
    <row r="43" spans="1:6" ht="42.75" x14ac:dyDescent="0.25">
      <c r="A43" s="37" t="s">
        <v>1195</v>
      </c>
      <c r="B43" s="37" t="s">
        <v>336</v>
      </c>
      <c r="C43" s="38" t="s">
        <v>1049</v>
      </c>
      <c r="E43" s="41">
        <v>42874</v>
      </c>
      <c r="F43" s="38" t="s">
        <v>1141</v>
      </c>
    </row>
    <row r="44" spans="1:6" ht="28.5" x14ac:dyDescent="0.25">
      <c r="A44" s="39" t="s">
        <v>1196</v>
      </c>
      <c r="B44" s="39" t="s">
        <v>359</v>
      </c>
      <c r="C44" s="38" t="s">
        <v>1100</v>
      </c>
      <c r="E44" s="41">
        <v>42873</v>
      </c>
      <c r="F44" s="38" t="s">
        <v>1134</v>
      </c>
    </row>
    <row r="45" spans="1:6" ht="42.75" x14ac:dyDescent="0.25">
      <c r="A45" s="37" t="s">
        <v>1197</v>
      </c>
      <c r="B45" s="37" t="s">
        <v>367</v>
      </c>
      <c r="C45" s="38" t="s">
        <v>1049</v>
      </c>
      <c r="E45" s="41">
        <v>42877</v>
      </c>
      <c r="F45" s="38" t="s">
        <v>1127</v>
      </c>
    </row>
    <row r="46" spans="1:6" ht="42.75" x14ac:dyDescent="0.25">
      <c r="A46" s="37" t="s">
        <v>1198</v>
      </c>
      <c r="B46" s="37" t="s">
        <v>369</v>
      </c>
      <c r="C46" s="38" t="s">
        <v>1049</v>
      </c>
      <c r="E46" s="41">
        <v>0</v>
      </c>
    </row>
    <row r="47" spans="1:6" ht="28.5" x14ac:dyDescent="0.25">
      <c r="A47" s="37" t="s">
        <v>1199</v>
      </c>
      <c r="B47" s="37" t="s">
        <v>370</v>
      </c>
      <c r="C47" s="38" t="s">
        <v>1100</v>
      </c>
      <c r="E47" s="41">
        <v>42877</v>
      </c>
      <c r="F47" s="38" t="s">
        <v>1144</v>
      </c>
    </row>
    <row r="48" spans="1:6" ht="42.75" x14ac:dyDescent="0.25">
      <c r="A48" s="37" t="s">
        <v>1200</v>
      </c>
      <c r="B48" s="37" t="s">
        <v>384</v>
      </c>
      <c r="C48" s="38" t="s">
        <v>1122</v>
      </c>
      <c r="E48" s="41">
        <v>42878</v>
      </c>
      <c r="F48" s="38" t="s">
        <v>1153</v>
      </c>
    </row>
    <row r="49" spans="1:6" ht="42.75" x14ac:dyDescent="0.25">
      <c r="A49" s="37" t="s">
        <v>1201</v>
      </c>
      <c r="B49" s="37" t="s">
        <v>388</v>
      </c>
      <c r="C49" s="38" t="s">
        <v>1049</v>
      </c>
      <c r="E49" s="41">
        <v>42873</v>
      </c>
      <c r="F49" s="38" t="s">
        <v>1138</v>
      </c>
    </row>
    <row r="50" spans="1:6" ht="42.75" x14ac:dyDescent="0.25">
      <c r="A50" s="37" t="s">
        <v>1202</v>
      </c>
      <c r="B50" s="37" t="s">
        <v>390</v>
      </c>
      <c r="C50" s="38" t="s">
        <v>1049</v>
      </c>
      <c r="E50" s="41">
        <v>42877</v>
      </c>
      <c r="F50" s="38" t="s">
        <v>1151</v>
      </c>
    </row>
    <row r="51" spans="1:6" ht="42.75" x14ac:dyDescent="0.25">
      <c r="A51" s="37" t="s">
        <v>1203</v>
      </c>
      <c r="B51" s="37" t="s">
        <v>396</v>
      </c>
      <c r="C51" s="38" t="s">
        <v>1049</v>
      </c>
      <c r="E51" s="41">
        <v>42877</v>
      </c>
      <c r="F51" s="38" t="s">
        <v>1141</v>
      </c>
    </row>
    <row r="52" spans="1:6" ht="42.75" x14ac:dyDescent="0.25">
      <c r="A52" s="37" t="s">
        <v>1204</v>
      </c>
      <c r="B52" s="37" t="s">
        <v>398</v>
      </c>
      <c r="C52" s="38" t="s">
        <v>1049</v>
      </c>
      <c r="E52" s="41">
        <v>42891</v>
      </c>
      <c r="F52" s="38" t="s">
        <v>1141</v>
      </c>
    </row>
    <row r="53" spans="1:6" ht="42.75" x14ac:dyDescent="0.25">
      <c r="A53" s="37" t="s">
        <v>1205</v>
      </c>
      <c r="B53" s="37" t="s">
        <v>213</v>
      </c>
      <c r="D53" s="38" t="s">
        <v>1125</v>
      </c>
      <c r="E53" s="41">
        <v>42866</v>
      </c>
      <c r="F53" s="38" t="s">
        <v>1145</v>
      </c>
    </row>
    <row r="54" spans="1:6" ht="28.5" x14ac:dyDescent="0.25">
      <c r="A54" s="37" t="s">
        <v>1206</v>
      </c>
      <c r="B54" s="37" t="s">
        <v>224</v>
      </c>
      <c r="D54" s="38" t="s">
        <v>1125</v>
      </c>
      <c r="E54" s="41">
        <v>0</v>
      </c>
    </row>
    <row r="55" spans="1:6" ht="28.5" x14ac:dyDescent="0.25">
      <c r="A55" s="37" t="s">
        <v>1207</v>
      </c>
      <c r="B55" s="37" t="s">
        <v>235</v>
      </c>
      <c r="D55" s="38" t="s">
        <v>1125</v>
      </c>
      <c r="E55" s="41">
        <v>42877</v>
      </c>
      <c r="F55" s="38" t="s">
        <v>1146</v>
      </c>
    </row>
    <row r="56" spans="1:6" ht="28.5" x14ac:dyDescent="0.25">
      <c r="A56" s="37" t="s">
        <v>1208</v>
      </c>
      <c r="B56" s="37" t="s">
        <v>242</v>
      </c>
      <c r="D56" s="38" t="s">
        <v>1125</v>
      </c>
      <c r="E56" s="41">
        <v>42874</v>
      </c>
      <c r="F56" s="38" t="s">
        <v>1146</v>
      </c>
    </row>
    <row r="57" spans="1:6" ht="28.5" x14ac:dyDescent="0.25">
      <c r="A57" s="37" t="s">
        <v>1209</v>
      </c>
      <c r="B57" s="37" t="s">
        <v>230</v>
      </c>
      <c r="D57" s="38" t="s">
        <v>1125</v>
      </c>
      <c r="E57" s="41">
        <v>42863</v>
      </c>
      <c r="F57" s="38" t="s">
        <v>1146</v>
      </c>
    </row>
    <row r="58" spans="1:6" ht="28.5" x14ac:dyDescent="0.25">
      <c r="A58" s="37" t="s">
        <v>1210</v>
      </c>
      <c r="B58" s="37" t="s">
        <v>262</v>
      </c>
      <c r="D58" s="38" t="s">
        <v>1125</v>
      </c>
      <c r="E58" s="41">
        <v>42866</v>
      </c>
      <c r="F58" s="38" t="s">
        <v>1146</v>
      </c>
    </row>
    <row r="59" spans="1:6" ht="28.5" x14ac:dyDescent="0.25">
      <c r="A59" s="37" t="s">
        <v>1211</v>
      </c>
      <c r="B59" s="37" t="s">
        <v>292</v>
      </c>
      <c r="D59" s="38" t="s">
        <v>1125</v>
      </c>
      <c r="E59" s="41">
        <v>42867</v>
      </c>
      <c r="F59" s="38" t="s">
        <v>1146</v>
      </c>
    </row>
    <row r="60" spans="1:6" ht="28.5" x14ac:dyDescent="0.25">
      <c r="A60" s="37" t="s">
        <v>1212</v>
      </c>
      <c r="B60" s="37" t="s">
        <v>314</v>
      </c>
      <c r="D60" s="38" t="s">
        <v>1125</v>
      </c>
      <c r="E60" s="41">
        <v>42877</v>
      </c>
      <c r="F60" s="38" t="s">
        <v>1146</v>
      </c>
    </row>
    <row r="61" spans="1:6" ht="28.5" x14ac:dyDescent="0.25">
      <c r="A61" s="37" t="s">
        <v>1213</v>
      </c>
      <c r="B61" s="37" t="s">
        <v>340</v>
      </c>
      <c r="D61" s="38" t="s">
        <v>1125</v>
      </c>
      <c r="E61" s="41">
        <v>0</v>
      </c>
    </row>
    <row r="62" spans="1:6" ht="28.5" x14ac:dyDescent="0.25">
      <c r="A62" s="37" t="s">
        <v>1214</v>
      </c>
      <c r="B62" s="37" t="s">
        <v>344</v>
      </c>
      <c r="D62" s="38" t="s">
        <v>1125</v>
      </c>
      <c r="E62" s="41">
        <v>42865</v>
      </c>
      <c r="F62" s="38" t="s">
        <v>1146</v>
      </c>
    </row>
    <row r="63" spans="1:6" ht="28.5" x14ac:dyDescent="0.25">
      <c r="A63" s="37" t="s">
        <v>1215</v>
      </c>
      <c r="B63" s="37" t="s">
        <v>352</v>
      </c>
      <c r="D63" s="38" t="s">
        <v>1125</v>
      </c>
      <c r="E63" s="41">
        <v>42873</v>
      </c>
      <c r="F63" s="38" t="s">
        <v>1146</v>
      </c>
    </row>
    <row r="64" spans="1:6" ht="28.5" x14ac:dyDescent="0.25">
      <c r="A64" s="37" t="s">
        <v>1216</v>
      </c>
      <c r="B64" s="37" t="s">
        <v>394</v>
      </c>
      <c r="D64" s="38" t="s">
        <v>1125</v>
      </c>
      <c r="E64" s="41">
        <v>0</v>
      </c>
    </row>
    <row r="65" spans="1:6" ht="28.5" x14ac:dyDescent="0.25">
      <c r="A65" s="37" t="s">
        <v>1217</v>
      </c>
      <c r="B65" s="37" t="s">
        <v>381</v>
      </c>
      <c r="D65" s="38" t="s">
        <v>1125</v>
      </c>
      <c r="E65" s="41">
        <v>42877</v>
      </c>
      <c r="F65" s="38" t="s">
        <v>1146</v>
      </c>
    </row>
    <row r="66" spans="1:6" ht="28.5" x14ac:dyDescent="0.25">
      <c r="A66" s="37" t="s">
        <v>1218</v>
      </c>
      <c r="B66" s="37" t="s">
        <v>399</v>
      </c>
      <c r="D66" s="38" t="s">
        <v>1125</v>
      </c>
      <c r="E66" s="41">
        <v>42871</v>
      </c>
      <c r="F66" s="38" t="s">
        <v>1146</v>
      </c>
    </row>
    <row r="67" spans="1:6" ht="28.5" x14ac:dyDescent="0.25">
      <c r="A67" s="37" t="s">
        <v>1219</v>
      </c>
      <c r="B67" s="37" t="s">
        <v>143</v>
      </c>
      <c r="D67" s="38" t="s">
        <v>1123</v>
      </c>
      <c r="E67" s="41">
        <v>0</v>
      </c>
    </row>
    <row r="68" spans="1:6" ht="28.5" x14ac:dyDescent="0.25">
      <c r="A68" s="37" t="s">
        <v>1220</v>
      </c>
      <c r="B68" s="37" t="s">
        <v>164</v>
      </c>
      <c r="D68" s="38" t="s">
        <v>1123</v>
      </c>
      <c r="E68" s="41">
        <v>42865</v>
      </c>
      <c r="F68" s="38" t="s">
        <v>1147</v>
      </c>
    </row>
    <row r="69" spans="1:6" ht="28.5" x14ac:dyDescent="0.25">
      <c r="A69" s="37" t="s">
        <v>1221</v>
      </c>
      <c r="B69" s="37" t="s">
        <v>180</v>
      </c>
      <c r="D69" s="38" t="s">
        <v>1123</v>
      </c>
      <c r="E69" s="41">
        <v>0</v>
      </c>
    </row>
    <row r="70" spans="1:6" ht="28.5" x14ac:dyDescent="0.25">
      <c r="A70" s="37" t="s">
        <v>1222</v>
      </c>
      <c r="B70" s="37" t="s">
        <v>190</v>
      </c>
      <c r="D70" s="38" t="s">
        <v>1123</v>
      </c>
      <c r="E70" s="41">
        <v>0</v>
      </c>
    </row>
    <row r="71" spans="1:6" ht="28.5" x14ac:dyDescent="0.25">
      <c r="A71" s="37" t="s">
        <v>1223</v>
      </c>
      <c r="B71" s="37" t="s">
        <v>264</v>
      </c>
      <c r="D71" s="38" t="s">
        <v>1123</v>
      </c>
      <c r="E71" s="41">
        <v>42866</v>
      </c>
      <c r="F71" s="38" t="s">
        <v>1147</v>
      </c>
    </row>
    <row r="72" spans="1:6" ht="28.5" x14ac:dyDescent="0.25">
      <c r="A72" s="37" t="s">
        <v>1224</v>
      </c>
      <c r="B72" s="37" t="s">
        <v>332</v>
      </c>
      <c r="D72" s="38" t="s">
        <v>1123</v>
      </c>
      <c r="E72" s="41">
        <v>0</v>
      </c>
    </row>
    <row r="73" spans="1:6" ht="28.5" x14ac:dyDescent="0.25">
      <c r="A73" s="37" t="s">
        <v>1225</v>
      </c>
      <c r="B73" s="37" t="s">
        <v>373</v>
      </c>
      <c r="D73" s="38" t="s">
        <v>1123</v>
      </c>
      <c r="E73" s="41">
        <v>42874</v>
      </c>
      <c r="F73" s="38" t="s">
        <v>1147</v>
      </c>
    </row>
    <row r="74" spans="1:6" ht="28.5" x14ac:dyDescent="0.25">
      <c r="A74" s="37" t="s">
        <v>1226</v>
      </c>
      <c r="B74" s="37" t="s">
        <v>393</v>
      </c>
      <c r="D74" s="38" t="s">
        <v>1123</v>
      </c>
      <c r="E74" s="41">
        <v>0</v>
      </c>
    </row>
    <row r="75" spans="1:6" ht="42.75" x14ac:dyDescent="0.25">
      <c r="A75" s="37" t="s">
        <v>1227</v>
      </c>
      <c r="B75" s="37" t="s">
        <v>44</v>
      </c>
      <c r="D75" s="38" t="s">
        <v>1124</v>
      </c>
      <c r="E75" s="41">
        <v>0</v>
      </c>
    </row>
    <row r="76" spans="1:6" ht="42.75" x14ac:dyDescent="0.25">
      <c r="A76" s="37" t="s">
        <v>1228</v>
      </c>
      <c r="B76" s="37" t="s">
        <v>59</v>
      </c>
      <c r="D76" s="38" t="s">
        <v>1124</v>
      </c>
      <c r="E76" s="41">
        <v>42870</v>
      </c>
      <c r="F76" s="38" t="s">
        <v>1148</v>
      </c>
    </row>
    <row r="77" spans="1:6" ht="42.75" x14ac:dyDescent="0.25">
      <c r="A77" s="37" t="s">
        <v>1229</v>
      </c>
      <c r="B77" s="37" t="s">
        <v>72</v>
      </c>
      <c r="D77" s="38" t="s">
        <v>1124</v>
      </c>
      <c r="E77" s="41">
        <v>42878</v>
      </c>
      <c r="F77" s="38" t="s">
        <v>1153</v>
      </c>
    </row>
    <row r="78" spans="1:6" ht="42.75" x14ac:dyDescent="0.25">
      <c r="A78" s="37" t="s">
        <v>1230</v>
      </c>
      <c r="B78" s="37" t="s">
        <v>98</v>
      </c>
      <c r="D78" s="38" t="s">
        <v>1124</v>
      </c>
      <c r="E78" s="41">
        <v>42870</v>
      </c>
      <c r="F78" s="38" t="s">
        <v>1149</v>
      </c>
    </row>
    <row r="79" spans="1:6" ht="42.75" x14ac:dyDescent="0.25">
      <c r="A79" s="37" t="s">
        <v>1231</v>
      </c>
      <c r="B79" s="37" t="s">
        <v>172</v>
      </c>
      <c r="D79" s="38" t="s">
        <v>1124</v>
      </c>
      <c r="E79" s="41">
        <v>42867</v>
      </c>
      <c r="F79" s="38" t="s">
        <v>1153</v>
      </c>
    </row>
    <row r="80" spans="1:6" ht="42.75" x14ac:dyDescent="0.25">
      <c r="A80" s="37" t="s">
        <v>1232</v>
      </c>
      <c r="B80" s="37" t="s">
        <v>202</v>
      </c>
      <c r="D80" s="38" t="s">
        <v>1124</v>
      </c>
      <c r="E80" s="41">
        <v>42871</v>
      </c>
      <c r="F80" s="38" t="s">
        <v>1150</v>
      </c>
    </row>
    <row r="81" spans="1:6" ht="42.75" x14ac:dyDescent="0.25">
      <c r="A81" s="37" t="s">
        <v>1233</v>
      </c>
      <c r="B81" s="37" t="s">
        <v>207</v>
      </c>
      <c r="D81" s="38" t="s">
        <v>1124</v>
      </c>
      <c r="E81" s="41">
        <v>42877</v>
      </c>
      <c r="F81" s="38" t="s">
        <v>1148</v>
      </c>
    </row>
    <row r="82" spans="1:6" ht="42.75" x14ac:dyDescent="0.25">
      <c r="A82" s="37" t="s">
        <v>1234</v>
      </c>
      <c r="B82" s="37" t="s">
        <v>222</v>
      </c>
      <c r="D82" s="38" t="s">
        <v>1124</v>
      </c>
      <c r="E82" s="41">
        <v>42871</v>
      </c>
      <c r="F82" s="38" t="s">
        <v>1150</v>
      </c>
    </row>
    <row r="83" spans="1:6" ht="42.75" x14ac:dyDescent="0.25">
      <c r="A83" s="37" t="s">
        <v>1235</v>
      </c>
      <c r="B83" s="37" t="s">
        <v>236</v>
      </c>
      <c r="D83" s="38" t="s">
        <v>1124</v>
      </c>
      <c r="E83" s="41">
        <v>0</v>
      </c>
    </row>
    <row r="84" spans="1:6" ht="42.75" x14ac:dyDescent="0.25">
      <c r="A84" s="37" t="s">
        <v>1236</v>
      </c>
      <c r="B84" s="37" t="s">
        <v>250</v>
      </c>
      <c r="D84" s="38" t="s">
        <v>1124</v>
      </c>
      <c r="E84" s="41">
        <v>42870</v>
      </c>
      <c r="F84" s="38" t="s">
        <v>1150</v>
      </c>
    </row>
    <row r="85" spans="1:6" ht="42.75" x14ac:dyDescent="0.25">
      <c r="A85" s="37" t="s">
        <v>1237</v>
      </c>
      <c r="B85" s="37" t="s">
        <v>269</v>
      </c>
      <c r="D85" s="38" t="s">
        <v>1124</v>
      </c>
      <c r="E85" s="41">
        <v>0</v>
      </c>
    </row>
    <row r="86" spans="1:6" ht="42.75" x14ac:dyDescent="0.25">
      <c r="A86" s="37" t="s">
        <v>1238</v>
      </c>
      <c r="B86" s="37" t="s">
        <v>335</v>
      </c>
      <c r="D86" s="38" t="s">
        <v>1124</v>
      </c>
      <c r="E86" s="41">
        <v>42871</v>
      </c>
      <c r="F86" s="38" t="s">
        <v>1149</v>
      </c>
    </row>
  </sheetData>
  <conditionalFormatting sqref="B4:B86">
    <cfRule type="expression" dxfId="0" priority="1">
      <formula>AND(ISNUMBER($B4),$B4&gt;0)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5AFC36B32842249905A99FB3B577554" ma:contentTypeVersion="8" ma:contentTypeDescription="Crie um novo documento." ma:contentTypeScope="" ma:versionID="700914200d531f99431c45f1abdec9f1">
  <xsd:schema xmlns:xsd="http://www.w3.org/2001/XMLSchema" xmlns:xs="http://www.w3.org/2001/XMLSchema" xmlns:p="http://schemas.microsoft.com/office/2006/metadata/properties" xmlns:ns2="f88f8a42-9dd3-4585-8cae-a27418537c94" xmlns:ns3="224868a5-cb80-4ad7-a139-4497b1e5a4e6" targetNamespace="http://schemas.microsoft.com/office/2006/metadata/properties" ma:root="true" ma:fieldsID="6379536c514287ddad0be5e699e4f7a0" ns2:_="" ns3:_="">
    <xsd:import namespace="f88f8a42-9dd3-4585-8cae-a27418537c94"/>
    <xsd:import namespace="224868a5-cb80-4ad7-a139-4497b1e5a4e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f8a42-9dd3-4585-8cae-a27418537c9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4868a5-cb80-4ad7-a139-4497b1e5a4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57545-C48F-4FC7-B455-98C1CE76B1F4}"/>
</file>

<file path=customXml/itemProps2.xml><?xml version="1.0" encoding="utf-8"?>
<ds:datastoreItem xmlns:ds="http://schemas.openxmlformats.org/officeDocument/2006/customXml" ds:itemID="{7D229002-ECC2-4A18-BCE3-0B385E384838}"/>
</file>

<file path=customXml/itemProps3.xml><?xml version="1.0" encoding="utf-8"?>
<ds:datastoreItem xmlns:ds="http://schemas.openxmlformats.org/officeDocument/2006/customXml" ds:itemID="{576CA637-A1A4-4F57-9167-B4DDC90706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Respostas Ofício 7 de 26.1.2017</vt:lpstr>
      <vt:lpstr>Meta 1 - 2016</vt:lpstr>
      <vt:lpstr>Meta 1 - 2015</vt:lpstr>
      <vt:lpstr>Meta 18</vt:lpstr>
      <vt:lpstr>Meta 18 - piso nacional</vt:lpstr>
      <vt:lpstr>Outros ofícios MPC</vt:lpstr>
      <vt:lpstr>'Meta 1 - 2016'!Titulos_de_impressao</vt:lpstr>
    </vt:vector>
  </TitlesOfParts>
  <Company>TCE-PR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Kafrouni</dc:creator>
  <cp:lastModifiedBy>Felipe Kafrouni</cp:lastModifiedBy>
  <cp:lastPrinted>2017-06-12T13:23:51Z</cp:lastPrinted>
  <dcterms:created xsi:type="dcterms:W3CDTF">2017-02-14T14:28:19Z</dcterms:created>
  <dcterms:modified xsi:type="dcterms:W3CDTF">2017-06-12T13:50:52Z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0x01010085AFC36B32842249905A99FB3B577554</vt:lpwstr>
  </property>
</Properties>
</file>